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52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<sst xmlns="http://schemas.openxmlformats.org/spreadsheetml/2006/main" count="66" uniqueCount="66">
  <si>
    <t>2022年巴彦淖尔市政府性基金预算支出表</t>
  </si>
  <si>
    <t>单位：万元</t>
  </si>
  <si>
    <t>项　　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</si>
  <si>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</si>
  <si>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</si>
  <si>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</si>
  <si>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</si>
  <si>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</si>
  <si>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决算数为上年决算数的％</t>
  </si>
  <si>
    <t>上年决算数</t>
  </si>
  <si>
    <t>科学技术支出</t>
  </si>
  <si>
    <t xml:space="preserve">  核电站乏燃料处理处置基金支出</t>
  </si>
  <si>
    <t>文化旅游体育与传媒支出</t>
  </si>
  <si>
    <t xml:space="preserve">  国家电影事业发展专项资金安排的支出</t>
  </si>
  <si>
    <t xml:space="preserve">  旅游发展基金支出</t>
  </si>
  <si>
    <t xml:space="preserve">  国家电影事业发展专项资金对应专项债务收入安排的支出</t>
  </si>
  <si>
    <t>社会保障和就业支出</t>
  </si>
  <si>
    <t xml:space="preserve">  大中型水库移民后期扶持基金支出</t>
  </si>
  <si>
    <t xml:space="preserve">  小型水库移民扶助基金安排的支出</t>
  </si>
  <si>
    <t xml:space="preserve">  小型水库移民扶助基金对应专项债务收入安排的支出</t>
  </si>
  <si>
    <t>节能环保支出</t>
  </si>
  <si>
    <t xml:space="preserve">  可再生能源电价附加收入安排的支出</t>
  </si>
  <si>
    <t>城乡社区支出</t>
  </si>
  <si>
    <t xml:space="preserve">  国有土地使用权出让收入安排的支出</t>
  </si>
  <si>
    <t xml:space="preserve">  国有土地收益基金安排的支出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</si>
  <si>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</si>
  <si>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</si>
  <si>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</si>
  <si>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 xml:space="preserve">  土地储备专项债券收入安排的支出  </t>
  </si>
  <si>
    <t xml:space="preserve">  棚户区改造专项债券收入安排的支出  </t>
  </si>
  <si>
    <t xml:space="preserve">  城市基础设施配套费对应专项债务收入安排的支出  </t>
  </si>
  <si>
    <t xml:space="preserve">  污水处理费对应专项债务收入安排的支出  </t>
  </si>
  <si>
    <t xml:space="preserve">  国有土地使用权出让收入对应专项债务收入安排的支出  </t>
  </si>
  <si>
    <t>农林水支出</t>
  </si>
  <si>
    <t xml:space="preserve">  大中型水库库区基金安排的支出</t>
  </si>
  <si>
    <t xml:space="preserve">  三峡水库库区基金支出</t>
  </si>
  <si>
    <t xml:space="preserve">  国家重大水利工程建设基金安排的支出</t>
  </si>
  <si>
    <t xml:space="preserve">  大中型水库库区基金对应专项债务收入安排的支出  </t>
  </si>
  <si>
    <t xml:space="preserve">  国家重大水利工程建设基金对应专项债务收入安排的支出  </t>
  </si>
  <si>
    <t>交通运输支出</t>
  </si>
  <si>
    <t xml:space="preserve">  海南省高等级公路车辆通行附加费安排的支出</t>
  </si>
  <si>
    <t xml:space="preserve">  车辆通行费安排的支出</t>
  </si>
  <si>
    <t xml:space="preserve">  港口建设费安排的支出</t>
  </si>
  <si>
    <t xml:space="preserve">  民航发展基金支出</t>
  </si>
  <si>
    <t xml:space="preserve">  海南省高等级公路车辆通行附加费对应专项债务收入安排的支出  </t>
  </si>
  <si>
    <t xml:space="preserve">  政府收费公路专项债券收入安排的支出  </t>
  </si>
  <si>
    <t xml:space="preserve">  车辆通行费对应专项债务收入安排的支出  </t>
  </si>
  <si>
    <t xml:space="preserve">  港口建设费对应专项债务收入安排的支出  </t>
  </si>
  <si>
    <t>资源勘探工业信息等支出</t>
  </si>
  <si>
    <t xml:space="preserve">  农网还贷资金支出</t>
  </si>
  <si>
    <t>其他支出</t>
  </si>
  <si>
    <t xml:space="preserve">  其他政府性基金及对应专项债务收入安排的支出</t>
  </si>
  <si>
    <t xml:space="preserve">  彩票发行销售机构业务费安排的支出</t>
  </si>
  <si>
    <t xml:space="preserve">  彩票公益金安排的支出</t>
  </si>
  <si>
    <t>债务付息支出</t>
  </si>
  <si>
    <t>债务发行费用支出</t>
  </si>
  <si>
    <t>抗疫特别国债安排的支出</t>
  </si>
  <si>
    <t xml:space="preserve">  基础设施建设</t>
  </si>
  <si>
    <t xml:space="preserve">  抗疫相关支出</t>
  </si>
  <si>
    <t>政府性基金预算支出</t>
  </si>
  <si>
    <t>政府性基金预算上解上级支出</t>
  </si>
  <si>
    <t>政府性基金预算调出资金</t>
  </si>
  <si>
    <t>债务还本支出</t>
  </si>
  <si>
    <t>债务转贷支出</t>
  </si>
  <si>
    <t>待偿债置换专项债券结余</t>
  </si>
  <si>
    <t>支　　出　　总　　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</si>
</sst>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sz val="18"/>
      <color indexed="54"/>
      <name val="等线 Light"/>
      <family val="0"/>
    </font>
    <font>
      <sz val="11"/>
      <color indexed="60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5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176" fontId="3" fillId="0" borderId="10" xfId="25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9;&#24211;&#31185;\&#20915;&#31639;&#20844;&#24320;\&#24052;&#24422;&#28118;&#23572;&#24066;2021&#24180;&#25919;&#24220;&#20915;&#31639;&#20844;&#24320;\3.&#25919;&#24220;&#24615;&#22522;&#37329;\&#25919;&#24220;&#24615;&#22522;&#37329;&#25903;&#2098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2021年巴彦淖尔市政府性基金预算支出表</v>
          </cell>
        </row>
        <row r="3">
          <cell r="A3" t="str">
            <v>项　　目</v>
          </cell>
          <cell r="B3" t="str">
            <v>预算数</v>
          </cell>
          <cell r="C3" t="str">
            <v>调整预算数</v>
          </cell>
          <cell r="D3" t="str">
            <v>决算数</v>
          </cell>
        </row>
        <row r="4">
          <cell r="A4" t="str">
            <v>文化旅游体育与传媒支出</v>
          </cell>
          <cell r="C4">
            <v>181</v>
          </cell>
          <cell r="D4">
            <v>164</v>
          </cell>
        </row>
        <row r="5">
          <cell r="A5" t="str">
            <v>  国家电影事业发展专项资金安排的支出</v>
          </cell>
          <cell r="C5">
            <v>181</v>
          </cell>
          <cell r="D5">
            <v>164</v>
          </cell>
        </row>
        <row r="6">
          <cell r="A6" t="str">
            <v>  旅游发展基金支出</v>
          </cell>
        </row>
        <row r="7">
          <cell r="A7" t="str">
            <v>  国家电影事业发展专项资金对应专项债务收入安排的支出</v>
          </cell>
        </row>
        <row r="8">
          <cell r="A8" t="str">
            <v>社会保障和就业支出</v>
          </cell>
          <cell r="C8">
            <v>2905</v>
          </cell>
          <cell r="D8">
            <v>1069</v>
          </cell>
        </row>
        <row r="9">
          <cell r="A9" t="str">
            <v>  大中型水库移民后期扶持基金支出</v>
          </cell>
          <cell r="C9">
            <v>2905</v>
          </cell>
          <cell r="D9">
            <v>1069</v>
          </cell>
        </row>
        <row r="10">
          <cell r="A10" t="str">
            <v>  小型水库移民扶助基金安排的支出</v>
          </cell>
        </row>
        <row r="11">
          <cell r="A11" t="str">
            <v>  小型水库移民扶助基金对应专项债务收入安排的支出</v>
          </cell>
        </row>
        <row r="12">
          <cell r="A12" t="str">
            <v>节能环保支出</v>
          </cell>
        </row>
        <row r="13">
          <cell r="A13" t="str">
            <v>  可再生能源电价附加收入安排的支出</v>
          </cell>
        </row>
        <row r="14">
          <cell r="A14" t="str">
            <v>城乡社区支出</v>
          </cell>
          <cell r="B14">
            <v>140836</v>
          </cell>
          <cell r="C14">
            <v>128737</v>
          </cell>
          <cell r="D14">
            <v>113570</v>
          </cell>
        </row>
        <row r="15">
          <cell r="A15" t="str">
            <v>  国有土地使用权出让收入安排的支出</v>
          </cell>
          <cell r="C15">
            <v>81636</v>
          </cell>
          <cell r="D15">
            <v>68953</v>
          </cell>
        </row>
        <row r="16">
          <cell r="A16" t="str">
            <v>  国有土地收益基金安排的支出</v>
          </cell>
        </row>
        <row r="17">
          <cell r="A17" t="str">
            <v>  农业土地开发资金安排的支出</v>
          </cell>
          <cell r="C17">
            <v>2154</v>
          </cell>
          <cell r="D17">
            <v>79</v>
          </cell>
        </row>
        <row r="18">
          <cell r="A18" t="str">
            <v>  城市基础设施配套费安排的支出</v>
          </cell>
          <cell r="C18">
            <v>2501</v>
          </cell>
          <cell r="D18">
            <v>2113</v>
          </cell>
        </row>
        <row r="19">
          <cell r="A19" t="str">
            <v>  污水处理费安排的支出</v>
          </cell>
          <cell r="C19">
            <v>4085</v>
          </cell>
          <cell r="D19">
            <v>4064</v>
          </cell>
        </row>
        <row r="20">
          <cell r="A20" t="str">
            <v>  土地储备专项债券收入安排的支出  </v>
          </cell>
        </row>
        <row r="21">
          <cell r="A21" t="str">
            <v>  棚户区改造专项债券收入安排的支出  </v>
          </cell>
          <cell r="C21">
            <v>38361</v>
          </cell>
          <cell r="D21">
            <v>38361</v>
          </cell>
        </row>
        <row r="22">
          <cell r="A22" t="str">
            <v>  城市基础设施配套费对应专项债务收入安排的支出  </v>
          </cell>
        </row>
        <row r="23">
          <cell r="A23" t="str">
            <v>  污水处理费对应专项债务收入安排的支出  </v>
          </cell>
        </row>
        <row r="24">
          <cell r="A24" t="str">
            <v>  国有土地使用权出让收入对应专项债务收入安排的支出  </v>
          </cell>
        </row>
        <row r="25">
          <cell r="A25" t="str">
            <v>农林水支出</v>
          </cell>
          <cell r="C25">
            <v>293</v>
          </cell>
          <cell r="D25">
            <v>185</v>
          </cell>
        </row>
        <row r="26">
          <cell r="A26" t="str">
            <v>  大中型水库库区基金安排的支出</v>
          </cell>
          <cell r="C26">
            <v>293</v>
          </cell>
          <cell r="D26">
            <v>185</v>
          </cell>
        </row>
        <row r="27">
          <cell r="A27" t="str">
            <v>  三峡水库库区基金支出</v>
          </cell>
        </row>
        <row r="28">
          <cell r="A28" t="str">
            <v>  国家重大水利工程建设基金安排的支出</v>
          </cell>
        </row>
        <row r="29">
          <cell r="A29" t="str">
            <v>  大中型水库库区基金对应专项债务收入安排的支出  </v>
          </cell>
        </row>
        <row r="30">
          <cell r="A30" t="str">
            <v>  国家重大水利工程建设基金对应专项债务收入安排的支出  </v>
          </cell>
        </row>
        <row r="31">
          <cell r="A31" t="str">
            <v>交通运输支出</v>
          </cell>
          <cell r="C31">
            <v>16066</v>
          </cell>
          <cell r="D31">
            <v>16066</v>
          </cell>
        </row>
        <row r="32">
          <cell r="A32" t="str">
            <v>  海南省高等级公路车辆通行附加费安排的支出</v>
          </cell>
        </row>
        <row r="33">
          <cell r="A33" t="str">
            <v>  车辆通行费安排的支出</v>
          </cell>
          <cell r="C33">
            <v>1840</v>
          </cell>
          <cell r="D33">
            <v>1840</v>
          </cell>
        </row>
        <row r="34">
          <cell r="A34" t="str">
            <v>  港口建设费安排的支出</v>
          </cell>
        </row>
        <row r="35">
          <cell r="A35" t="str">
            <v>  民航发展基金支出</v>
          </cell>
          <cell r="C35">
            <v>1226</v>
          </cell>
          <cell r="D35">
            <v>1226</v>
          </cell>
        </row>
        <row r="36">
          <cell r="A36" t="str">
            <v>  海南省高等级公路车辆通行附加费对应专项债务收入安排的支出  </v>
          </cell>
        </row>
        <row r="37">
          <cell r="A37" t="str">
            <v>  政府收费公路专项债券收入安排的支出  </v>
          </cell>
          <cell r="C37">
            <v>13000</v>
          </cell>
          <cell r="D37">
            <v>13000</v>
          </cell>
        </row>
        <row r="38">
          <cell r="A38" t="str">
            <v>  车辆通行费对应专项债务收入安排的支出  </v>
          </cell>
        </row>
        <row r="39">
          <cell r="A39" t="str">
            <v>  港口建设费对应专项债务收入安排的支出  </v>
          </cell>
        </row>
        <row r="40">
          <cell r="A40" t="str">
            <v>资源勘探工业信息等支出</v>
          </cell>
        </row>
        <row r="41">
          <cell r="A41" t="str">
            <v>  农网还贷资金支出</v>
          </cell>
        </row>
        <row r="42">
          <cell r="A42" t="str">
            <v>其他支出</v>
          </cell>
          <cell r="C42">
            <v>491173</v>
          </cell>
          <cell r="D42">
            <v>439902</v>
          </cell>
        </row>
        <row r="43">
          <cell r="A43" t="str">
            <v>  其他政府性基金及对应专项债务收入安排的支出</v>
          </cell>
        </row>
        <row r="44">
          <cell r="A44" t="str">
            <v>  彩票发行销售机构业务费安排的支出</v>
          </cell>
        </row>
        <row r="45">
          <cell r="A45" t="str">
            <v>  彩票公益金安排的支出</v>
          </cell>
        </row>
        <row r="46">
          <cell r="A46" t="str">
            <v>债务付息支出</v>
          </cell>
          <cell r="B46">
            <v>26205</v>
          </cell>
          <cell r="C46">
            <v>28684</v>
          </cell>
          <cell r="D46">
            <v>28684</v>
          </cell>
        </row>
        <row r="47">
          <cell r="A47" t="str">
            <v>债务发行费用支出</v>
          </cell>
          <cell r="B47">
            <v>100</v>
          </cell>
          <cell r="C47">
            <v>310</v>
          </cell>
          <cell r="D47">
            <v>310</v>
          </cell>
        </row>
        <row r="48">
          <cell r="A48" t="str">
            <v>抗疫特别国债安排的支出</v>
          </cell>
          <cell r="C48">
            <v>3642</v>
          </cell>
          <cell r="D48">
            <v>2316</v>
          </cell>
        </row>
        <row r="49">
          <cell r="A49" t="str">
            <v>  基础设施建设</v>
          </cell>
        </row>
        <row r="50">
          <cell r="A50" t="str">
            <v>  抗疫相关支出</v>
          </cell>
        </row>
        <row r="51">
          <cell r="A51" t="str">
            <v>政府性基金预算支出</v>
          </cell>
          <cell r="B51">
            <v>167141</v>
          </cell>
          <cell r="C51">
            <v>671991</v>
          </cell>
          <cell r="D51">
            <v>602266</v>
          </cell>
        </row>
        <row r="52">
          <cell r="A52" t="str">
            <v>政府性基金预算上解上级支出</v>
          </cell>
          <cell r="D52">
            <v>24</v>
          </cell>
        </row>
        <row r="53">
          <cell r="A53" t="str">
            <v>政府性基金预算调出资金</v>
          </cell>
          <cell r="D53">
            <v>779</v>
          </cell>
        </row>
        <row r="54">
          <cell r="A54" t="str">
            <v>债务还本支出</v>
          </cell>
          <cell r="D54">
            <v>99890</v>
          </cell>
        </row>
        <row r="55">
          <cell r="A55" t="str">
            <v>债务转贷支出</v>
          </cell>
        </row>
        <row r="56">
          <cell r="A56" t="str">
            <v>待偿债置换专项债券结余</v>
          </cell>
          <cell r="D56">
            <v>19939</v>
          </cell>
        </row>
        <row r="57">
          <cell r="A57" t="str">
            <v>支　　出　　总　　计</v>
          </cell>
          <cell r="D57">
            <v>722898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4">
      <selection activeCell="B4" sqref="B4:D59"/>
    </sheetView>
  </sheetViews>
  <sheetFormatPr defaultColWidth="9.125" defaultRowHeight="14.25"/>
  <cols>
    <col min="1" max="1" width="50.25390625" style="1" customWidth="1"/>
    <col min="2" max="2" width="17.75390625" style="1" customWidth="1"/>
    <col min="3" max="3" width="18.00390625" style="1" customWidth="1"/>
    <col min="4" max="4" width="17.75390625" style="1" customWidth="1"/>
    <col min="5" max="7" width="11.875" style="1" customWidth="1"/>
    <col min="8" max="8" width="13.875" style="2" hidden="1" customWidth="1"/>
    <col min="9" max="16384" width="9.125" style="2" customWidth="1"/>
  </cols>
  <sheetData>
    <row r="1" spans="1:8" s="1" customFormat="1" ht="46.5" customHeight="1">
      <c r="A1" s="3" t="s">
        <v>0</v>
      </c>
      <c r="B1" s="3"/>
      <c r="C1" s="3"/>
      <c r="D1" s="3"/>
      <c r="E1" s="3"/>
      <c r="F1" s="3"/>
      <c r="G1" s="3"/>
      <c r="H1" s="4"/>
    </row>
    <row r="2" spans="2:8" s="1" customFormat="1" ht="15" customHeight="1">
      <c r="B2" s="5"/>
      <c r="C2" s="5"/>
      <c r="D2" s="5"/>
      <c r="E2" s="5"/>
      <c r="G2" s="6" t="s">
        <v>1</v>
      </c>
      <c r="H2" s="7"/>
    </row>
    <row r="3" spans="1:8" s="1" customFormat="1" ht="36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10" t="s">
        <v>8</v>
      </c>
      <c r="H3" s="11" t="s">
        <v>9</v>
      </c>
    </row>
    <row r="4" spans="1:8" s="1" customFormat="1" ht="17.25" customHeight="1">
      <c r="A4" s="12" t="s">
        <v>10</v>
      </c>
      <c r="B4" s="13">
        <v>0</v>
      </c>
      <c r="C4" s="13">
        <v>0</v>
      </c>
      <c r="D4" s="14">
        <v>0</v>
      </c>
      <c r="E4" s="15"/>
      <c r="F4" s="15"/>
      <c r="G4" s="15"/>
      <c r="H4" s="1">
        <v>0</v>
      </c>
    </row>
    <row r="5" spans="1:8" s="1" customFormat="1" ht="17.25" customHeight="1">
      <c r="A5" s="12" t="s">
        <v>11</v>
      </c>
      <c r="B5" s="13">
        <v>0</v>
      </c>
      <c r="C5" s="13">
        <v>0</v>
      </c>
      <c r="D5" s="14">
        <v>0</v>
      </c>
      <c r="E5" s="15"/>
      <c r="F5" s="15"/>
      <c r="G5" s="15"/>
      <c r="H5" s="1">
        <v>0</v>
      </c>
    </row>
    <row r="6" spans="1:8" s="1" customFormat="1" ht="17.25" customHeight="1">
      <c r="A6" s="12" t="s">
        <v>12</v>
      </c>
      <c r="B6" s="13">
        <v>0</v>
      </c>
      <c r="C6" s="13">
        <v>156</v>
      </c>
      <c r="D6" s="14">
        <v>102</v>
      </c>
      <c r="E6" s="15"/>
      <c r="F6" s="15">
        <f aca="true" t="shared" si="0" ref="F6:F11">D6/C6</f>
        <v>0.6538461538461539</v>
      </c>
      <c r="G6" s="15">
        <f aca="true" t="shared" si="1" ref="G6:G11">D6/H6</f>
        <v>0.6219512195121951</v>
      </c>
      <c r="H6" s="1">
        <f>VLOOKUP(A6,'[1]Sheet1'!$A:$D,4,0)</f>
        <v>164</v>
      </c>
    </row>
    <row r="7" spans="1:8" s="1" customFormat="1" ht="17.25" customHeight="1">
      <c r="A7" s="12" t="s">
        <v>13</v>
      </c>
      <c r="B7" s="13">
        <v>0</v>
      </c>
      <c r="C7" s="13">
        <v>156</v>
      </c>
      <c r="D7" s="14">
        <v>102</v>
      </c>
      <c r="E7" s="15"/>
      <c r="F7" s="15">
        <f t="shared" si="0"/>
        <v>0.6538461538461539</v>
      </c>
      <c r="G7" s="15">
        <f t="shared" si="1"/>
        <v>0.6219512195121951</v>
      </c>
      <c r="H7" s="1">
        <f>VLOOKUP(A7,'[1]Sheet1'!$A:$D,4,0)</f>
        <v>164</v>
      </c>
    </row>
    <row r="8" spans="1:8" s="1" customFormat="1" ht="17.25" customHeight="1">
      <c r="A8" s="12" t="s">
        <v>14</v>
      </c>
      <c r="B8" s="13">
        <v>0</v>
      </c>
      <c r="C8" s="13">
        <v>0</v>
      </c>
      <c r="D8" s="14">
        <v>0</v>
      </c>
      <c r="E8" s="15"/>
      <c r="F8" s="15"/>
      <c r="G8" s="15"/>
      <c r="H8" s="1" t="e">
        <f>VLOOKUP(A8,'[1]Sheet1'!$A:$D,4,0)</f>
        <v>#REF!</v>
      </c>
    </row>
    <row r="9" spans="1:8" s="1" customFormat="1" ht="17.25" customHeight="1">
      <c r="A9" s="12" t="s">
        <v>15</v>
      </c>
      <c r="B9" s="13">
        <v>0</v>
      </c>
      <c r="C9" s="13">
        <v>0</v>
      </c>
      <c r="D9" s="14">
        <v>0</v>
      </c>
      <c r="E9" s="15"/>
      <c r="F9" s="15"/>
      <c r="G9" s="15"/>
      <c r="H9" s="1" t="e">
        <f>VLOOKUP(A9,'[1]Sheet1'!$A:$D,4,0)</f>
        <v>#REF!</v>
      </c>
    </row>
    <row r="10" spans="1:8" s="1" customFormat="1" ht="17.25" customHeight="1">
      <c r="A10" s="12" t="s">
        <v>16</v>
      </c>
      <c r="B10" s="13">
        <v>0</v>
      </c>
      <c r="C10" s="13">
        <v>4040</v>
      </c>
      <c r="D10" s="14">
        <v>2071</v>
      </c>
      <c r="E10" s="15"/>
      <c r="F10" s="15">
        <f t="shared" si="0"/>
        <v>0.5126237623762376</v>
      </c>
      <c r="G10" s="15">
        <f t="shared" si="1"/>
        <v>1.9373246024321795</v>
      </c>
      <c r="H10" s="1">
        <f>VLOOKUP(A10,'[1]Sheet1'!$A:$D,4,0)</f>
        <v>1069</v>
      </c>
    </row>
    <row r="11" spans="1:8" s="1" customFormat="1" ht="17.25" customHeight="1">
      <c r="A11" s="12" t="s">
        <v>17</v>
      </c>
      <c r="B11" s="13">
        <v>0</v>
      </c>
      <c r="C11" s="13">
        <v>4040</v>
      </c>
      <c r="D11" s="14">
        <v>2071</v>
      </c>
      <c r="E11" s="15"/>
      <c r="F11" s="15">
        <f t="shared" si="0"/>
        <v>0.5126237623762376</v>
      </c>
      <c r="G11" s="15">
        <f t="shared" si="1"/>
        <v>1.9373246024321795</v>
      </c>
      <c r="H11" s="1">
        <f>VLOOKUP(A11,'[1]Sheet1'!$A:$D,4,0)</f>
        <v>1069</v>
      </c>
    </row>
    <row r="12" spans="1:8" s="1" customFormat="1" ht="17.25" customHeight="1">
      <c r="A12" s="12" t="s">
        <v>18</v>
      </c>
      <c r="B12" s="13">
        <v>0</v>
      </c>
      <c r="C12" s="13">
        <v>0</v>
      </c>
      <c r="D12" s="14">
        <v>0</v>
      </c>
      <c r="E12" s="15"/>
      <c r="F12" s="15"/>
      <c r="G12" s="15"/>
      <c r="H12" s="1" t="e">
        <f>VLOOKUP(A12,'[1]Sheet1'!$A:$D,4,0)</f>
        <v>#REF!</v>
      </c>
    </row>
    <row r="13" spans="1:8" s="1" customFormat="1" ht="17.25" customHeight="1">
      <c r="A13" s="12" t="s">
        <v>19</v>
      </c>
      <c r="B13" s="13">
        <v>0</v>
      </c>
      <c r="C13" s="13">
        <v>0</v>
      </c>
      <c r="D13" s="14">
        <v>0</v>
      </c>
      <c r="E13" s="15"/>
      <c r="F13" s="15"/>
      <c r="G13" s="15"/>
      <c r="H13" s="1" t="e">
        <f>VLOOKUP(A13,'[1]Sheet1'!$A:$D,4,0)</f>
        <v>#REF!</v>
      </c>
    </row>
    <row r="14" spans="1:8" s="1" customFormat="1" ht="17.25" customHeight="1">
      <c r="A14" s="12" t="s">
        <v>20</v>
      </c>
      <c r="B14" s="13">
        <v>0</v>
      </c>
      <c r="C14" s="13">
        <v>0</v>
      </c>
      <c r="D14" s="14">
        <v>0</v>
      </c>
      <c r="E14" s="15"/>
      <c r="F14" s="15"/>
      <c r="G14" s="15"/>
      <c r="H14" s="1" t="e">
        <f>VLOOKUP(A14,'[1]Sheet1'!$A:$D,4,0)</f>
        <v>#REF!</v>
      </c>
    </row>
    <row r="15" spans="1:8" s="1" customFormat="1" ht="17.25" customHeight="1">
      <c r="A15" s="12" t="s">
        <v>21</v>
      </c>
      <c r="B15" s="13">
        <v>0</v>
      </c>
      <c r="C15" s="13">
        <v>0</v>
      </c>
      <c r="D15" s="14">
        <v>0</v>
      </c>
      <c r="E15" s="15"/>
      <c r="F15" s="15"/>
      <c r="G15" s="15"/>
      <c r="H15" s="1" t="e">
        <f>VLOOKUP(A15,'[1]Sheet1'!$A:$D,4,0)</f>
        <v>#REF!</v>
      </c>
    </row>
    <row r="16" spans="1:8" s="1" customFormat="1" ht="17.25" customHeight="1">
      <c r="A16" s="12" t="s">
        <v>22</v>
      </c>
      <c r="B16" s="13">
        <v>45047</v>
      </c>
      <c r="C16" s="13">
        <v>79254</v>
      </c>
      <c r="D16" s="14">
        <v>68545</v>
      </c>
      <c r="E16" s="15">
        <f aca="true" t="shared" si="2" ref="E16:E21">D16/B16</f>
        <v>1.521632961129487</v>
      </c>
      <c r="F16" s="15">
        <f aca="true" t="shared" si="3" ref="F16:F21">D16/C16</f>
        <v>0.8648774825245413</v>
      </c>
      <c r="G16" s="15">
        <f aca="true" t="shared" si="4" ref="G16:G21">D16/H16</f>
        <v>0.6035484723078278</v>
      </c>
      <c r="H16" s="1">
        <f>VLOOKUP(A16,'[1]Sheet1'!$A:$D,4,0)</f>
        <v>113570</v>
      </c>
    </row>
    <row r="17" spans="1:8" s="1" customFormat="1" ht="17.25" customHeight="1">
      <c r="A17" s="12" t="s">
        <v>23</v>
      </c>
      <c r="B17" s="13">
        <v>33006</v>
      </c>
      <c r="C17" s="13">
        <v>75196</v>
      </c>
      <c r="D17" s="14">
        <v>64563</v>
      </c>
      <c r="E17" s="15">
        <f t="shared" si="2"/>
        <v>1.9560988911107071</v>
      </c>
      <c r="F17" s="15">
        <f t="shared" si="3"/>
        <v>0.8585962019256344</v>
      </c>
      <c r="G17" s="15">
        <f t="shared" si="4"/>
        <v>0.9363334445201804</v>
      </c>
      <c r="H17" s="1">
        <f>VLOOKUP(A17,'[1]Sheet1'!$A:$D,4,0)</f>
        <v>68953</v>
      </c>
    </row>
    <row r="18" spans="1:8" s="1" customFormat="1" ht="17.25" customHeight="1">
      <c r="A18" s="12" t="s">
        <v>24</v>
      </c>
      <c r="B18" s="13">
        <v>0</v>
      </c>
      <c r="C18" s="13">
        <v>0</v>
      </c>
      <c r="D18" s="14">
        <v>0</v>
      </c>
      <c r="E18" s="15"/>
      <c r="F18" s="15"/>
      <c r="G18" s="15"/>
      <c r="H18" s="1" t="e">
        <f>VLOOKUP(A18,'[1]Sheet1'!$A:$D,4,0)</f>
        <v>#REF!</v>
      </c>
    </row>
    <row r="19" spans="1:8" s="1" customFormat="1" ht="17.25" customHeight="1">
      <c r="A19" s="12" t="s">
        <v>25</v>
      </c>
      <c r="B19" s="13">
        <v>0</v>
      </c>
      <c r="C19" s="13">
        <v>0</v>
      </c>
      <c r="D19" s="14">
        <v>0</v>
      </c>
      <c r="E19" s="15"/>
      <c r="F19" s="15"/>
      <c r="G19" s="15"/>
      <c r="H19" s="1">
        <f>VLOOKUP(A19,'[1]Sheet1'!$A:$D,4,0)</f>
        <v>79</v>
      </c>
    </row>
    <row r="20" spans="1:8" s="1" customFormat="1" ht="17.25" customHeight="1">
      <c r="A20" s="16" t="s">
        <v>26</v>
      </c>
      <c r="B20" s="13">
        <v>2520</v>
      </c>
      <c r="C20" s="13">
        <v>1321</v>
      </c>
      <c r="D20" s="14">
        <v>1248</v>
      </c>
      <c r="E20" s="15">
        <f t="shared" si="2"/>
        <v>0.49523809523809526</v>
      </c>
      <c r="F20" s="15">
        <f t="shared" si="3"/>
        <v>0.9447388342165026</v>
      </c>
      <c r="G20" s="15">
        <f t="shared" si="4"/>
        <v>0.5906294368196876</v>
      </c>
      <c r="H20" s="1">
        <f>VLOOKUP(A20,'[1]Sheet1'!$A:$D,4,0)</f>
        <v>2113</v>
      </c>
    </row>
    <row r="21" spans="1:8" s="1" customFormat="1" ht="17.25" customHeight="1">
      <c r="A21" s="16" t="s">
        <v>27</v>
      </c>
      <c r="B21" s="13">
        <v>2940</v>
      </c>
      <c r="C21" s="13">
        <v>2737</v>
      </c>
      <c r="D21" s="14">
        <v>2734</v>
      </c>
      <c r="E21" s="15">
        <f t="shared" si="2"/>
        <v>0.9299319727891157</v>
      </c>
      <c r="F21" s="15">
        <f t="shared" si="3"/>
        <v>0.9989039093898429</v>
      </c>
      <c r="G21" s="15">
        <f t="shared" si="4"/>
        <v>0.672736220472441</v>
      </c>
      <c r="H21" s="1">
        <f>VLOOKUP(A21,'[1]Sheet1'!$A:$D,4,0)</f>
        <v>4064</v>
      </c>
    </row>
    <row r="22" spans="1:8" s="1" customFormat="1" ht="17.25" customHeight="1">
      <c r="A22" s="16" t="s">
        <v>28</v>
      </c>
      <c r="B22" s="13">
        <v>0</v>
      </c>
      <c r="C22" s="13">
        <v>0</v>
      </c>
      <c r="D22" s="14">
        <v>0</v>
      </c>
      <c r="E22" s="15"/>
      <c r="F22" s="15"/>
      <c r="G22" s="15"/>
      <c r="H22" s="1" t="e">
        <f>VLOOKUP(A22,'[1]Sheet1'!$A:$D,4,0)</f>
        <v>#REF!</v>
      </c>
    </row>
    <row r="23" spans="1:8" s="1" customFormat="1" ht="17.25" customHeight="1">
      <c r="A23" s="16" t="s">
        <v>29</v>
      </c>
      <c r="B23" s="13">
        <v>0</v>
      </c>
      <c r="C23" s="13">
        <v>0</v>
      </c>
      <c r="D23" s="14">
        <v>0</v>
      </c>
      <c r="E23" s="15"/>
      <c r="F23" s="15"/>
      <c r="G23" s="15"/>
      <c r="H23" s="1">
        <f>VLOOKUP(A23,'[1]Sheet1'!$A:$D,4,0)</f>
        <v>38361</v>
      </c>
    </row>
    <row r="24" spans="1:8" s="1" customFormat="1" ht="17.25" customHeight="1">
      <c r="A24" s="16" t="s">
        <v>30</v>
      </c>
      <c r="B24" s="13">
        <v>0</v>
      </c>
      <c r="C24" s="13">
        <v>0</v>
      </c>
      <c r="D24" s="14">
        <v>0</v>
      </c>
      <c r="E24" s="15"/>
      <c r="F24" s="15"/>
      <c r="G24" s="15"/>
      <c r="H24" s="1" t="e">
        <f>VLOOKUP(A24,'[1]Sheet1'!$A:$D,4,0)</f>
        <v>#REF!</v>
      </c>
    </row>
    <row r="25" spans="1:8" s="1" customFormat="1" ht="17.25" customHeight="1">
      <c r="A25" s="12" t="s">
        <v>31</v>
      </c>
      <c r="B25" s="13">
        <v>0</v>
      </c>
      <c r="C25" s="13">
        <v>0</v>
      </c>
      <c r="D25" s="14">
        <v>0</v>
      </c>
      <c r="E25" s="15"/>
      <c r="F25" s="15"/>
      <c r="G25" s="15"/>
      <c r="H25" s="1" t="e">
        <f>VLOOKUP(A25,'[1]Sheet1'!$A:$D,4,0)</f>
        <v>#REF!</v>
      </c>
    </row>
    <row r="26" spans="1:8" s="1" customFormat="1" ht="17.25" customHeight="1">
      <c r="A26" s="12" t="s">
        <v>32</v>
      </c>
      <c r="B26" s="13">
        <v>6581</v>
      </c>
      <c r="C26" s="13">
        <v>0</v>
      </c>
      <c r="D26" s="14">
        <v>0</v>
      </c>
      <c r="E26" s="15"/>
      <c r="F26" s="15"/>
      <c r="G26" s="15"/>
      <c r="H26" s="1" t="e">
        <f>VLOOKUP(A26,'[1]Sheet1'!$A:$D,4,0)</f>
        <v>#REF!</v>
      </c>
    </row>
    <row r="27" spans="1:8" s="1" customFormat="1" ht="17.25" customHeight="1">
      <c r="A27" s="12" t="s">
        <v>33</v>
      </c>
      <c r="B27" s="13">
        <v>0</v>
      </c>
      <c r="C27" s="13">
        <v>258</v>
      </c>
      <c r="D27" s="14">
        <v>26</v>
      </c>
      <c r="E27" s="15"/>
      <c r="F27" s="15">
        <f>D27/C27</f>
        <v>0.10077519379844961</v>
      </c>
      <c r="G27" s="15">
        <f>D27/H27</f>
        <v>0.14054054054054055</v>
      </c>
      <c r="H27" s="1">
        <f>VLOOKUP(A27,'[1]Sheet1'!$A:$D,4,0)</f>
        <v>185</v>
      </c>
    </row>
    <row r="28" spans="1:8" s="1" customFormat="1" ht="17.25" customHeight="1">
      <c r="A28" s="12" t="s">
        <v>34</v>
      </c>
      <c r="B28" s="13">
        <v>0</v>
      </c>
      <c r="C28" s="13">
        <v>258</v>
      </c>
      <c r="D28" s="14">
        <v>26</v>
      </c>
      <c r="E28" s="15"/>
      <c r="F28" s="15">
        <f>D28/C28</f>
        <v>0.10077519379844961</v>
      </c>
      <c r="G28" s="15">
        <f>D28/H28</f>
        <v>0.14054054054054055</v>
      </c>
      <c r="H28" s="1">
        <f>VLOOKUP(A28,'[1]Sheet1'!$A:$D,4,0)</f>
        <v>185</v>
      </c>
    </row>
    <row r="29" spans="1:8" s="1" customFormat="1" ht="17.25" customHeight="1">
      <c r="A29" s="12" t="s">
        <v>35</v>
      </c>
      <c r="B29" s="13">
        <v>0</v>
      </c>
      <c r="C29" s="13">
        <v>0</v>
      </c>
      <c r="D29" s="14">
        <v>0</v>
      </c>
      <c r="E29" s="15"/>
      <c r="F29" s="15"/>
      <c r="G29" s="15"/>
      <c r="H29" s="1" t="e">
        <f>VLOOKUP(A29,'[1]Sheet1'!$A:$D,4,0)</f>
        <v>#REF!</v>
      </c>
    </row>
    <row r="30" spans="1:8" s="1" customFormat="1" ht="17.25" customHeight="1">
      <c r="A30" s="12" t="s">
        <v>36</v>
      </c>
      <c r="B30" s="13">
        <v>0</v>
      </c>
      <c r="C30" s="13">
        <v>0</v>
      </c>
      <c r="D30" s="14">
        <v>0</v>
      </c>
      <c r="E30" s="15"/>
      <c r="F30" s="15"/>
      <c r="G30" s="15"/>
      <c r="H30" s="1" t="e">
        <f>VLOOKUP(A30,'[1]Sheet1'!$A:$D,4,0)</f>
        <v>#REF!</v>
      </c>
    </row>
    <row r="31" spans="1:8" s="1" customFormat="1" ht="17.25" customHeight="1">
      <c r="A31" s="12" t="s">
        <v>37</v>
      </c>
      <c r="B31" s="13">
        <v>0</v>
      </c>
      <c r="C31" s="13">
        <v>0</v>
      </c>
      <c r="D31" s="14">
        <v>0</v>
      </c>
      <c r="E31" s="15"/>
      <c r="F31" s="15"/>
      <c r="G31" s="15"/>
      <c r="H31" s="1" t="e">
        <f>VLOOKUP(A31,'[1]Sheet1'!$A:$D,4,0)</f>
        <v>#REF!</v>
      </c>
    </row>
    <row r="32" spans="1:8" s="1" customFormat="1" ht="17.25" customHeight="1">
      <c r="A32" s="12" t="s">
        <v>38</v>
      </c>
      <c r="B32" s="13">
        <v>0</v>
      </c>
      <c r="C32" s="13">
        <v>0</v>
      </c>
      <c r="D32" s="14">
        <v>0</v>
      </c>
      <c r="E32" s="15"/>
      <c r="F32" s="15"/>
      <c r="G32" s="15"/>
      <c r="H32" s="1" t="e">
        <f>VLOOKUP(A32,'[1]Sheet1'!$A:$D,4,0)</f>
        <v>#REF!</v>
      </c>
    </row>
    <row r="33" spans="1:8" s="1" customFormat="1" ht="17.25" customHeight="1">
      <c r="A33" s="12" t="s">
        <v>39</v>
      </c>
      <c r="B33" s="13">
        <v>0</v>
      </c>
      <c r="C33" s="13">
        <v>1837</v>
      </c>
      <c r="D33" s="14">
        <v>1837</v>
      </c>
      <c r="E33" s="15"/>
      <c r="F33" s="15">
        <f>D33/C33</f>
        <v>1</v>
      </c>
      <c r="G33" s="15">
        <f aca="true" t="shared" si="5" ref="G33:G37">D33/H33</f>
        <v>0.114340844018424</v>
      </c>
      <c r="H33" s="1">
        <f>VLOOKUP(A33,'[1]Sheet1'!$A:$D,4,0)</f>
        <v>16066</v>
      </c>
    </row>
    <row r="34" spans="1:8" s="1" customFormat="1" ht="17.25" customHeight="1">
      <c r="A34" s="12" t="s">
        <v>40</v>
      </c>
      <c r="B34" s="13">
        <v>0</v>
      </c>
      <c r="C34" s="13">
        <v>0</v>
      </c>
      <c r="D34" s="14">
        <v>0</v>
      </c>
      <c r="E34" s="15"/>
      <c r="F34" s="15"/>
      <c r="G34" s="15"/>
      <c r="H34" s="1" t="e">
        <f>VLOOKUP(A34,'[1]Sheet1'!$A:$D,4,0)</f>
        <v>#REF!</v>
      </c>
    </row>
    <row r="35" spans="1:8" s="1" customFormat="1" ht="17.25" customHeight="1">
      <c r="A35" s="12" t="s">
        <v>41</v>
      </c>
      <c r="B35" s="13">
        <v>0</v>
      </c>
      <c r="C35" s="13">
        <v>1837</v>
      </c>
      <c r="D35" s="14">
        <v>1837</v>
      </c>
      <c r="E35" s="15"/>
      <c r="F35" s="15">
        <f>D35/C35</f>
        <v>1</v>
      </c>
      <c r="G35" s="15">
        <f t="shared" si="5"/>
        <v>0.9983695652173913</v>
      </c>
      <c r="H35" s="1">
        <f>VLOOKUP(A35,'[1]Sheet1'!$A:$D,4,0)</f>
        <v>1840</v>
      </c>
    </row>
    <row r="36" spans="1:8" s="1" customFormat="1" ht="17.25" customHeight="1">
      <c r="A36" s="12" t="s">
        <v>42</v>
      </c>
      <c r="B36" s="13">
        <v>0</v>
      </c>
      <c r="C36" s="13">
        <v>0</v>
      </c>
      <c r="D36" s="14">
        <v>0</v>
      </c>
      <c r="E36" s="15"/>
      <c r="F36" s="15"/>
      <c r="G36" s="15"/>
      <c r="H36" s="1" t="e">
        <f>VLOOKUP(A36,'[1]Sheet1'!$A:$D,4,0)</f>
        <v>#REF!</v>
      </c>
    </row>
    <row r="37" spans="1:8" s="1" customFormat="1" ht="17.25" customHeight="1">
      <c r="A37" s="12" t="s">
        <v>43</v>
      </c>
      <c r="B37" s="13">
        <v>0</v>
      </c>
      <c r="C37" s="13">
        <v>0</v>
      </c>
      <c r="D37" s="14">
        <v>0</v>
      </c>
      <c r="E37" s="15"/>
      <c r="F37" s="15"/>
      <c r="G37" s="15"/>
      <c r="H37" s="1">
        <f>VLOOKUP(A37,'[1]Sheet1'!$A:$D,4,0)</f>
        <v>1226</v>
      </c>
    </row>
    <row r="38" spans="1:8" s="1" customFormat="1" ht="17.25" customHeight="1">
      <c r="A38" s="12" t="s">
        <v>44</v>
      </c>
      <c r="B38" s="13">
        <v>0</v>
      </c>
      <c r="C38" s="13">
        <v>0</v>
      </c>
      <c r="D38" s="14">
        <v>0</v>
      </c>
      <c r="E38" s="15"/>
      <c r="F38" s="15"/>
      <c r="G38" s="15"/>
      <c r="H38" s="1" t="e">
        <f>VLOOKUP(A38,'[1]Sheet1'!$A:$D,4,0)</f>
        <v>#REF!</v>
      </c>
    </row>
    <row r="39" spans="1:8" s="1" customFormat="1" ht="17.25" customHeight="1">
      <c r="A39" s="12" t="s">
        <v>45</v>
      </c>
      <c r="B39" s="13">
        <v>0</v>
      </c>
      <c r="C39" s="13">
        <v>0</v>
      </c>
      <c r="D39" s="14">
        <v>0</v>
      </c>
      <c r="E39" s="15"/>
      <c r="F39" s="15"/>
      <c r="G39" s="15"/>
      <c r="H39" s="1">
        <f>VLOOKUP(A39,'[1]Sheet1'!$A:$D,4,0)</f>
        <v>13000</v>
      </c>
    </row>
    <row r="40" spans="1:8" s="1" customFormat="1" ht="17.25" customHeight="1">
      <c r="A40" s="12" t="s">
        <v>46</v>
      </c>
      <c r="B40" s="13">
        <v>0</v>
      </c>
      <c r="C40" s="13">
        <v>0</v>
      </c>
      <c r="D40" s="14">
        <v>0</v>
      </c>
      <c r="E40" s="15"/>
      <c r="F40" s="15"/>
      <c r="G40" s="15"/>
      <c r="H40" s="1" t="e">
        <f>VLOOKUP(A40,'[1]Sheet1'!$A:$D,4,0)</f>
        <v>#REF!</v>
      </c>
    </row>
    <row r="41" spans="1:8" s="1" customFormat="1" ht="17.25" customHeight="1">
      <c r="A41" s="12" t="s">
        <v>47</v>
      </c>
      <c r="B41" s="13">
        <v>0</v>
      </c>
      <c r="C41" s="13">
        <v>0</v>
      </c>
      <c r="D41" s="14">
        <v>0</v>
      </c>
      <c r="E41" s="15"/>
      <c r="F41" s="15"/>
      <c r="G41" s="15"/>
      <c r="H41" s="1" t="e">
        <f>VLOOKUP(A41,'[1]Sheet1'!$A:$D,4,0)</f>
        <v>#REF!</v>
      </c>
    </row>
    <row r="42" spans="1:8" s="1" customFormat="1" ht="17.25" customHeight="1">
      <c r="A42" s="12" t="s">
        <v>48</v>
      </c>
      <c r="B42" s="13">
        <v>0</v>
      </c>
      <c r="C42" s="13">
        <v>0</v>
      </c>
      <c r="D42" s="14">
        <v>0</v>
      </c>
      <c r="E42" s="15"/>
      <c r="F42" s="15"/>
      <c r="G42" s="15"/>
      <c r="H42" s="1" t="e">
        <f>VLOOKUP(A42,'[1]Sheet1'!$A:$D,4,0)</f>
        <v>#REF!</v>
      </c>
    </row>
    <row r="43" spans="1:8" s="1" customFormat="1" ht="17.25" customHeight="1">
      <c r="A43" s="12" t="s">
        <v>49</v>
      </c>
      <c r="B43" s="13">
        <v>0</v>
      </c>
      <c r="C43" s="13">
        <v>0</v>
      </c>
      <c r="D43" s="14">
        <v>0</v>
      </c>
      <c r="E43" s="15"/>
      <c r="F43" s="15"/>
      <c r="G43" s="15"/>
      <c r="H43" s="1" t="e">
        <f>VLOOKUP(A43,'[1]Sheet1'!$A:$D,4,0)</f>
        <v>#REF!</v>
      </c>
    </row>
    <row r="44" spans="1:8" s="1" customFormat="1" ht="17.25" customHeight="1">
      <c r="A44" s="12" t="s">
        <v>50</v>
      </c>
      <c r="B44" s="13">
        <v>0</v>
      </c>
      <c r="C44" s="13">
        <v>235605</v>
      </c>
      <c r="D44" s="14">
        <v>182390</v>
      </c>
      <c r="E44" s="15"/>
      <c r="F44" s="15">
        <f aca="true" t="shared" si="6" ref="F44:F53">D44/C44</f>
        <v>0.774134674561236</v>
      </c>
      <c r="G44" s="15">
        <f aca="true" t="shared" si="7" ref="G44:G50">D44/H44</f>
        <v>0.41461507335724773</v>
      </c>
      <c r="H44" s="1">
        <f>VLOOKUP(A44,'[1]Sheet1'!$A:$D,4,0)</f>
        <v>439902</v>
      </c>
    </row>
    <row r="45" spans="1:8" s="1" customFormat="1" ht="17.25" customHeight="1">
      <c r="A45" s="12" t="s">
        <v>51</v>
      </c>
      <c r="B45" s="13">
        <v>0</v>
      </c>
      <c r="C45" s="13">
        <v>219105</v>
      </c>
      <c r="D45" s="14">
        <v>173379</v>
      </c>
      <c r="E45" s="15"/>
      <c r="F45" s="15">
        <f t="shared" si="6"/>
        <v>0.7913055384404738</v>
      </c>
      <c r="G45" s="15"/>
      <c r="H45" s="1" t="e">
        <f>VLOOKUP(A45,'[1]Sheet1'!$A:$D,4,0)</f>
        <v>#REF!</v>
      </c>
    </row>
    <row r="46" spans="1:8" s="1" customFormat="1" ht="17.25" customHeight="1">
      <c r="A46" s="12" t="s">
        <v>52</v>
      </c>
      <c r="B46" s="13">
        <v>0</v>
      </c>
      <c r="C46" s="13">
        <v>1728</v>
      </c>
      <c r="D46" s="14">
        <v>1166</v>
      </c>
      <c r="E46" s="15"/>
      <c r="F46" s="15">
        <f t="shared" si="6"/>
        <v>0.6747685185185185</v>
      </c>
      <c r="G46" s="15"/>
      <c r="H46" s="1" t="e">
        <f>VLOOKUP(A46,'[1]Sheet1'!$A:$D,4,0)</f>
        <v>#REF!</v>
      </c>
    </row>
    <row r="47" spans="1:8" s="1" customFormat="1" ht="17.25" customHeight="1">
      <c r="A47" s="12" t="s">
        <v>53</v>
      </c>
      <c r="B47" s="13">
        <v>0</v>
      </c>
      <c r="C47" s="13">
        <v>14772</v>
      </c>
      <c r="D47" s="14">
        <v>7845</v>
      </c>
      <c r="E47" s="15"/>
      <c r="F47" s="15">
        <f t="shared" si="6"/>
        <v>0.531072298943948</v>
      </c>
      <c r="G47" s="15"/>
      <c r="H47" s="1" t="e">
        <f>VLOOKUP(A47,'[1]Sheet1'!$A:$D,4,0)</f>
        <v>#REF!</v>
      </c>
    </row>
    <row r="48" spans="1:8" s="1" customFormat="1" ht="17.25" customHeight="1">
      <c r="A48" s="12" t="s">
        <v>54</v>
      </c>
      <c r="B48" s="13">
        <v>32959</v>
      </c>
      <c r="C48" s="13">
        <v>35651</v>
      </c>
      <c r="D48" s="14">
        <v>35651</v>
      </c>
      <c r="E48" s="15">
        <f aca="true" t="shared" si="8" ref="E48:E53">D48/B48</f>
        <v>1.0816772353530144</v>
      </c>
      <c r="F48" s="15">
        <f t="shared" si="6"/>
        <v>1</v>
      </c>
      <c r="G48" s="15">
        <f t="shared" si="7"/>
        <v>1.242888021196486</v>
      </c>
      <c r="H48" s="1">
        <f>VLOOKUP(A48,'[1]Sheet1'!$A:$D,4,0)</f>
        <v>28684</v>
      </c>
    </row>
    <row r="49" spans="1:8" s="1" customFormat="1" ht="17.25" customHeight="1">
      <c r="A49" s="12" t="s">
        <v>55</v>
      </c>
      <c r="B49" s="13">
        <v>40</v>
      </c>
      <c r="C49" s="13">
        <v>125</v>
      </c>
      <c r="D49" s="14">
        <v>125</v>
      </c>
      <c r="E49" s="15">
        <f t="shared" si="8"/>
        <v>3.125</v>
      </c>
      <c r="F49" s="15">
        <f t="shared" si="6"/>
        <v>1</v>
      </c>
      <c r="G49" s="15">
        <f t="shared" si="7"/>
        <v>0.4032258064516129</v>
      </c>
      <c r="H49" s="1">
        <f>VLOOKUP(A49,'[1]Sheet1'!$A:$D,4,0)</f>
        <v>310</v>
      </c>
    </row>
    <row r="50" spans="1:8" s="1" customFormat="1" ht="17.25" customHeight="1">
      <c r="A50" s="16" t="s">
        <v>56</v>
      </c>
      <c r="B50" s="13">
        <v>0</v>
      </c>
      <c r="C50" s="13">
        <v>1326</v>
      </c>
      <c r="D50" s="14">
        <v>261</v>
      </c>
      <c r="E50" s="15"/>
      <c r="F50" s="15">
        <f t="shared" si="6"/>
        <v>0.19683257918552036</v>
      </c>
      <c r="G50" s="15">
        <f t="shared" si="7"/>
        <v>0.11269430051813471</v>
      </c>
      <c r="H50" s="1">
        <f>VLOOKUP(A50,'[1]Sheet1'!$A:$D,4,0)</f>
        <v>2316</v>
      </c>
    </row>
    <row r="51" spans="1:8" s="1" customFormat="1" ht="17.25" customHeight="1">
      <c r="A51" s="16" t="s">
        <v>57</v>
      </c>
      <c r="B51" s="13">
        <v>0</v>
      </c>
      <c r="C51" s="13">
        <v>1323</v>
      </c>
      <c r="D51" s="14">
        <v>258</v>
      </c>
      <c r="E51" s="15"/>
      <c r="F51" s="15">
        <f t="shared" si="6"/>
        <v>0.19501133786848074</v>
      </c>
      <c r="G51" s="15"/>
      <c r="H51" s="1" t="e">
        <f>VLOOKUP(A51,'[1]Sheet1'!$A:$D,4,0)</f>
        <v>#REF!</v>
      </c>
    </row>
    <row r="52" spans="1:8" s="1" customFormat="1" ht="15">
      <c r="A52" s="16" t="s">
        <v>58</v>
      </c>
      <c r="B52" s="13">
        <v>0</v>
      </c>
      <c r="C52" s="13">
        <v>3</v>
      </c>
      <c r="D52" s="14">
        <v>3</v>
      </c>
      <c r="E52" s="15"/>
      <c r="F52" s="15">
        <f t="shared" si="6"/>
        <v>1</v>
      </c>
      <c r="G52" s="15"/>
      <c r="H52" s="1" t="e">
        <f>VLOOKUP(A52,'[1]Sheet1'!$A:$D,4,0)</f>
        <v>#REF!</v>
      </c>
    </row>
    <row r="53" spans="1:8" s="2" customFormat="1" ht="15">
      <c r="A53" s="17" t="s">
        <v>59</v>
      </c>
      <c r="B53" s="13">
        <v>78046</v>
      </c>
      <c r="C53" s="13">
        <v>358252</v>
      </c>
      <c r="D53" s="13">
        <v>291008</v>
      </c>
      <c r="E53" s="15">
        <f t="shared" si="8"/>
        <v>3.72867283396971</v>
      </c>
      <c r="F53" s="15">
        <f t="shared" si="6"/>
        <v>0.8122997219834083</v>
      </c>
      <c r="G53" s="15">
        <f aca="true" t="shared" si="9" ref="G53:G56">D53/H53</f>
        <v>0.48318849146390463</v>
      </c>
      <c r="H53" s="2">
        <v>602266</v>
      </c>
    </row>
    <row r="54" spans="1:8" s="2" customFormat="1" ht="15">
      <c r="A54" s="16" t="s">
        <v>60</v>
      </c>
      <c r="B54" s="13"/>
      <c r="C54" s="13"/>
      <c r="D54" s="14"/>
      <c r="E54" s="15"/>
      <c r="F54" s="15"/>
      <c r="G54" s="15"/>
      <c r="H54" s="18">
        <v>24</v>
      </c>
    </row>
    <row r="55" spans="1:8" s="2" customFormat="1" ht="15">
      <c r="A55" s="16" t="s">
        <v>61</v>
      </c>
      <c r="B55" s="16"/>
      <c r="C55" s="16"/>
      <c r="D55" s="14">
        <v>7261</v>
      </c>
      <c r="E55" s="16"/>
      <c r="F55" s="16"/>
      <c r="G55" s="15">
        <f t="shared" si="9"/>
        <v>9.320924261874199</v>
      </c>
      <c r="H55" s="2">
        <v>779</v>
      </c>
    </row>
    <row r="56" spans="1:8" s="2" customFormat="1" ht="15">
      <c r="A56" s="16" t="s">
        <v>62</v>
      </c>
      <c r="B56" s="16"/>
      <c r="C56" s="16"/>
      <c r="D56" s="14">
        <v>73388</v>
      </c>
      <c r="E56" s="16"/>
      <c r="F56" s="16"/>
      <c r="G56" s="15">
        <f t="shared" si="9"/>
        <v>0.73468815697267</v>
      </c>
      <c r="H56" s="18">
        <v>99890</v>
      </c>
    </row>
    <row r="57" spans="1:8" s="2" customFormat="1" ht="15">
      <c r="A57" s="16" t="s">
        <v>63</v>
      </c>
      <c r="B57" s="16"/>
      <c r="C57" s="16"/>
      <c r="D57" s="14"/>
      <c r="E57" s="16"/>
      <c r="F57" s="16"/>
      <c r="G57" s="15"/>
      <c r="H57" s="18"/>
    </row>
    <row r="58" spans="1:8" s="2" customFormat="1" ht="15">
      <c r="A58" s="16" t="s">
        <v>64</v>
      </c>
      <c r="B58" s="16"/>
      <c r="C58" s="16"/>
      <c r="D58" s="14">
        <v>10732</v>
      </c>
      <c r="E58" s="16"/>
      <c r="F58" s="16"/>
      <c r="G58" s="15">
        <f>D58/H58</f>
        <v>0.5382416369928281</v>
      </c>
      <c r="H58" s="18">
        <v>19939</v>
      </c>
    </row>
    <row r="59" spans="1:8" s="2" customFormat="1" ht="15">
      <c r="A59" s="16" t="s">
        <v>65</v>
      </c>
      <c r="B59" s="16"/>
      <c r="C59" s="16"/>
      <c r="D59" s="14">
        <v>382389</v>
      </c>
      <c r="E59" s="16"/>
      <c r="F59" s="16"/>
      <c r="G59" s="15">
        <f>D59/H59</f>
        <v>0.5289667421959945</v>
      </c>
      <c r="H59" s="1">
        <v>722898</v>
      </c>
    </row>
    <row r="60" spans="1:8" s="2" customFormat="1" ht="15">
      <c r="A60" s="1"/>
      <c r="B60" s="1"/>
      <c r="C60" s="1"/>
      <c r="D60" s="1"/>
      <c r="E60" s="1"/>
      <c r="F60" s="1"/>
      <c r="G60" s="1"/>
      <c r="H60" s="18"/>
    </row>
    <row r="61" spans="1:8" s="2" customFormat="1" ht="15">
      <c r="A61" s="1"/>
      <c r="B61" s="1"/>
      <c r="C61" s="1"/>
      <c r="D61" s="1"/>
      <c r="E61" s="1"/>
      <c r="F61" s="1"/>
      <c r="G61" s="1"/>
      <c r="H61" s="18"/>
    </row>
    <row r="62" spans="1:6" s="2" customFormat="1" ht="15">
      <c r="A62" s="1"/>
      <c r="B62" s="1"/>
      <c r="C62" s="1"/>
      <c r="D62" s="1"/>
      <c r="E62" s="1"/>
      <c r="F62" s="1"/>
    </row>
    <row r="63" spans="1:6" s="2" customFormat="1" ht="15">
      <c r="A63" s="1"/>
      <c r="B63" s="1"/>
      <c r="C63" s="1"/>
      <c r="D63" s="1"/>
      <c r="E63" s="1"/>
      <c r="F63" s="1"/>
    </row>
    <row r="64" spans="1:6" s="2" customFormat="1" ht="15">
      <c r="A64" s="1"/>
      <c r="B64" s="1"/>
      <c r="C64" s="1"/>
      <c r="D64" s="1"/>
      <c r="E64" s="1"/>
      <c r="F64" s="1"/>
    </row>
    <row r="65" spans="1:6" s="2" customFormat="1" ht="15">
      <c r="A65" s="1"/>
      <c r="B65" s="1"/>
      <c r="C65" s="1"/>
      <c r="D65" s="1"/>
      <c r="E65" s="1"/>
      <c r="F65" s="1"/>
    </row>
    <row r="66" spans="1:6" s="2" customFormat="1" ht="15">
      <c r="A66" s="1"/>
      <c r="B66" s="1"/>
      <c r="C66" s="1"/>
      <c r="D66" s="1"/>
      <c r="E66" s="1"/>
      <c r="F66" s="1"/>
    </row>
    <row r="67" spans="1:6" s="2" customFormat="1" ht="15">
      <c r="A67" s="1"/>
      <c r="B67" s="1"/>
      <c r="C67" s="1"/>
      <c r="D67" s="1"/>
      <c r="E67" s="1"/>
      <c r="F67" s="1"/>
    </row>
    <row r="68" spans="1:6" s="2" customFormat="1" ht="15">
      <c r="A68" s="1"/>
      <c r="B68" s="1"/>
      <c r="C68" s="1"/>
      <c r="D68" s="1"/>
      <c r="E68" s="1"/>
      <c r="F68" s="1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Y</cp:lastModifiedBy>
  <dcterms:created xsi:type="dcterms:W3CDTF">2020-07-06T07:17:28Z</dcterms:created>
  <dcterms:modified xsi:type="dcterms:W3CDTF">2023-08-26T05:32:20Z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