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5440" windowHeight="13005" tabRatio="936" firstSheet="25" activeTab="31"/>
  </bookViews>
  <sheets>
    <sheet name="目录" sheetId="1" r:id="rId1"/>
    <sheet name="一般公共预算收入表" sheetId="27" r:id="rId2"/>
    <sheet name="本级一般公共预算收入预算表" sheetId="2" r:id="rId3"/>
    <sheet name="本级一般公共预算支出预算表" sheetId="3" r:id="rId4"/>
    <sheet name="本级一般公共预算本级支出预算表" sheetId="4" r:id="rId5"/>
    <sheet name="本级一般公共预算基本支出预算表" sheetId="5" r:id="rId6"/>
    <sheet name="本级一般公共预算对下级转移支付预算分项目表" sheetId="6" r:id="rId7"/>
    <sheet name="本级一般公共预算对下级转移支付预算分地区表" sheetId="7" r:id="rId8"/>
    <sheet name="本级对下一般性转移支付预算分地区汇总表" sheetId="8" r:id="rId9"/>
    <sheet name="本级共同事权转移支付分地区汇总表" sheetId="9" r:id="rId10"/>
    <sheet name="本级对下专项转移支付预算分地区汇总表" sheetId="10" r:id="rId11"/>
    <sheet name="本级一般公共预算“三公”经费支出预算表" sheetId="11" r:id="rId12"/>
    <sheet name="本级一般债务表" sheetId="28" r:id="rId13"/>
    <sheet name="地方政府一般债务余额情况表" sheetId="12" r:id="rId14"/>
    <sheet name="全市政府性基金预算收入表" sheetId="29" r:id="rId15"/>
    <sheet name="本级政府性基金收入预算表" sheetId="13" r:id="rId16"/>
    <sheet name="本级政府性基金支出预算表" sheetId="14" r:id="rId17"/>
    <sheet name="本级政府性基金预算本级支出预算表" sheetId="15" r:id="rId18"/>
    <sheet name="本级政府性基金预算对下级转移支付预算分项目表" sheetId="16" r:id="rId19"/>
    <sheet name="本级政府性基金预算对下级转移支付预算分地区汇总表" sheetId="17" r:id="rId20"/>
    <sheet name="本级政府性基金三公预算表" sheetId="26" r:id="rId21"/>
    <sheet name="地方政府专项债务余额情况表" sheetId="18" r:id="rId22"/>
    <sheet name="市本级专项债务表" sheetId="30" r:id="rId23"/>
    <sheet name="全市国有资本经营预算收入表" sheetId="31" r:id="rId24"/>
    <sheet name="本级国有资本经营收入预算表" sheetId="19" r:id="rId25"/>
    <sheet name="本级国有资本经营支出预算表" sheetId="20" r:id="rId26"/>
    <sheet name="本级国有资本经营预算支出明细表" sheetId="21" r:id="rId27"/>
    <sheet name="全市社保基金收入预算表" sheetId="32" r:id="rId28"/>
    <sheet name="本级社会保险基金收入预算表" sheetId="22" r:id="rId29"/>
    <sheet name="全市社保基金支出预算表" sheetId="33" r:id="rId30"/>
    <sheet name="本级社会保险基金支出预算表" sheetId="23" r:id="rId31"/>
    <sheet name="本级社会保险基金结余预算表" sheetId="24" r:id="rId32"/>
  </sheets>
  <definedNames>
    <definedName name="_xlnm.Print_Area" localSheetId="9">本级共同事权转移支付分地区汇总表!$A$1:$B$13</definedName>
  </definedNames>
  <calcPr calcId="125725" concurrentCalc="0"/>
</workbook>
</file>

<file path=xl/calcChain.xml><?xml version="1.0" encoding="utf-8"?>
<calcChain xmlns="http://schemas.openxmlformats.org/spreadsheetml/2006/main">
  <c r="B50" i="33"/>
  <c r="B49"/>
  <c r="B48"/>
  <c r="B47"/>
  <c r="B46"/>
  <c r="B45"/>
  <c r="B11"/>
  <c r="B18"/>
  <c r="B23"/>
  <c r="B29"/>
  <c r="B35"/>
  <c r="B39"/>
  <c r="B44"/>
  <c r="B58" i="32"/>
  <c r="B57"/>
  <c r="B56"/>
  <c r="B55"/>
  <c r="B54"/>
  <c r="B53"/>
  <c r="B52"/>
  <c r="B51"/>
  <c r="B11"/>
  <c r="B18"/>
  <c r="B24"/>
  <c r="B31"/>
  <c r="B38"/>
  <c r="B44"/>
  <c r="B50"/>
  <c r="B47" i="23"/>
  <c r="B46"/>
  <c r="B45"/>
  <c r="B44"/>
  <c r="B43"/>
  <c r="B42"/>
  <c r="B11"/>
  <c r="B20"/>
  <c r="B25"/>
  <c r="B32"/>
  <c r="B36"/>
  <c r="B41"/>
  <c r="B48" i="22"/>
  <c r="B47"/>
  <c r="B46"/>
  <c r="B45"/>
  <c r="B44"/>
  <c r="B43"/>
  <c r="B11"/>
  <c r="B17"/>
  <c r="B24"/>
  <c r="B30"/>
  <c r="B36"/>
  <c r="B42"/>
  <c r="E10" i="26"/>
  <c r="D10"/>
  <c r="E9"/>
  <c r="D9"/>
  <c r="E8"/>
  <c r="D8"/>
  <c r="E6"/>
  <c r="D6"/>
  <c r="C6"/>
  <c r="B6"/>
  <c r="B10" i="16"/>
  <c r="B20" i="14"/>
  <c r="B13"/>
  <c r="B12"/>
  <c r="B26" i="13"/>
  <c r="B19"/>
  <c r="B18"/>
  <c r="B16"/>
  <c r="B5"/>
  <c r="E10" i="11"/>
  <c r="D10"/>
  <c r="E9"/>
  <c r="D9"/>
  <c r="E8"/>
  <c r="D8"/>
  <c r="E6"/>
  <c r="D6"/>
  <c r="B6"/>
  <c r="B5" i="10"/>
  <c r="B5" i="9"/>
  <c r="B5" i="8"/>
  <c r="B14" i="7"/>
  <c r="B145" i="6"/>
  <c r="B118"/>
  <c r="B102"/>
  <c r="B101"/>
  <c r="B52"/>
  <c r="B6"/>
  <c r="B5"/>
  <c r="B33" i="3"/>
  <c r="B34"/>
  <c r="B32"/>
  <c r="B45"/>
  <c r="B29"/>
  <c r="B46" i="2"/>
  <c r="B32"/>
  <c r="B19" i="1"/>
  <c r="B18"/>
  <c r="B12"/>
</calcChain>
</file>

<file path=xl/sharedStrings.xml><?xml version="1.0" encoding="utf-8"?>
<sst xmlns="http://schemas.openxmlformats.org/spreadsheetml/2006/main" count="1843" uniqueCount="1396">
  <si>
    <t xml:space="preserve">目    录 </t>
  </si>
  <si>
    <t>1.</t>
  </si>
  <si>
    <t>2022年巴彦淖尔市本级一般公共预算收入预算表</t>
  </si>
  <si>
    <t>2.</t>
  </si>
  <si>
    <t>2022年巴彦淖尔市本级一般公共预算支出预算表</t>
  </si>
  <si>
    <t>3.</t>
  </si>
  <si>
    <t>2022年巴彦淖尔市本级一般公共预算本级支出预算表</t>
  </si>
  <si>
    <t>4.</t>
  </si>
  <si>
    <t>2022年巴彦淖尔市本级一般公共预算基本支出预算表</t>
  </si>
  <si>
    <t>5.</t>
  </si>
  <si>
    <t>2022年巴彦淖尔市本级一般公共预算对下级转移支付预算分项目表</t>
  </si>
  <si>
    <t>6.</t>
  </si>
  <si>
    <t>2022年巴彦淖尔市本级一般公共预算对下级转移支付预算分地区表</t>
  </si>
  <si>
    <t>7.</t>
  </si>
  <si>
    <t>2022年巴彦淖尔市本级对下一般性转移支付预算分地区汇总表</t>
  </si>
  <si>
    <t>8.</t>
  </si>
  <si>
    <t>2022年巴彦淖尔市本级共同事权转移支付分地区汇总表</t>
  </si>
  <si>
    <t>9.</t>
  </si>
  <si>
    <t>2022年巴彦淖尔市本级对下专项转移支付预算分地区汇总表</t>
  </si>
  <si>
    <t>10.</t>
  </si>
  <si>
    <t>2022年巴彦淖尔市本级一般公共预算“三公”经费支出预算表</t>
  </si>
  <si>
    <t>11.</t>
  </si>
  <si>
    <t>12.</t>
  </si>
  <si>
    <t>2022年巴彦淖尔市本级政府性基金收入预算表</t>
  </si>
  <si>
    <t>13.</t>
  </si>
  <si>
    <t>2022年巴彦淖尔市本级政府性基金支出预算表</t>
  </si>
  <si>
    <t>14.</t>
  </si>
  <si>
    <t>2022年巴彦淖尔市本级政府性基金预算本级支出预算表</t>
  </si>
  <si>
    <t>15.</t>
  </si>
  <si>
    <t>2022年巴彦淖尔市本级政府性基金预算对下级转移支付预算分项目表</t>
  </si>
  <si>
    <t>16.</t>
  </si>
  <si>
    <t>2022年巴彦淖尔市本级政府性基金预算对下级转移支付预算分地区汇总表</t>
  </si>
  <si>
    <t>17.</t>
  </si>
  <si>
    <t>18.</t>
  </si>
  <si>
    <t>19.</t>
  </si>
  <si>
    <t>2022年巴彦淖尔市本级国有资本经营收入预算表</t>
  </si>
  <si>
    <t>20.</t>
  </si>
  <si>
    <t>2022年巴彦淖尔市本级国有资本经营支出预算表</t>
  </si>
  <si>
    <t>21.</t>
  </si>
  <si>
    <t>2022年巴彦淖尔市本级国有资本经营预算支出明细表</t>
  </si>
  <si>
    <t>22.</t>
  </si>
  <si>
    <t>2022年巴彦淖尔市本级社会保险基金收入预算表</t>
  </si>
  <si>
    <t>23.</t>
  </si>
  <si>
    <t>2022年巴彦淖尔市本级社会保险基金支出预算表</t>
  </si>
  <si>
    <t>24.</t>
  </si>
  <si>
    <t>2022年巴彦淖尔市本级社会保险基金结余预算表</t>
  </si>
  <si>
    <t>表1</t>
  </si>
  <si>
    <t>单位：万元</t>
  </si>
  <si>
    <t>项             目</t>
  </si>
  <si>
    <t>预算数</t>
  </si>
  <si>
    <t>一、税收收入</t>
  </si>
  <si>
    <t>增值税</t>
  </si>
  <si>
    <t>企业所得税</t>
  </si>
  <si>
    <t>个人所得税</t>
  </si>
  <si>
    <t>资源税</t>
  </si>
  <si>
    <t>城市维护建设税</t>
  </si>
  <si>
    <t>房产税</t>
  </si>
  <si>
    <t>印花税</t>
  </si>
  <si>
    <t>城镇土地使用税</t>
  </si>
  <si>
    <t>土地增值税</t>
  </si>
  <si>
    <t>车船税</t>
  </si>
  <si>
    <t>耕地占用税</t>
  </si>
  <si>
    <t>契税</t>
  </si>
  <si>
    <t>烟叶税</t>
  </si>
  <si>
    <t>环保税</t>
  </si>
  <si>
    <t>其他税收收入</t>
  </si>
  <si>
    <t>二、非税收入</t>
  </si>
  <si>
    <t>专项收入</t>
  </si>
  <si>
    <t>行政事业性收费收入</t>
  </si>
  <si>
    <t>罚没收入</t>
  </si>
  <si>
    <t>国有资本经营收入</t>
  </si>
  <si>
    <t>国有资源(资产)有偿使用收入</t>
  </si>
  <si>
    <t>捐赠收入</t>
  </si>
  <si>
    <t>政府住房基金收入</t>
  </si>
  <si>
    <t>其他收入</t>
  </si>
  <si>
    <t>本级收入合计</t>
  </si>
  <si>
    <t>地方政府一般债务收入</t>
  </si>
  <si>
    <t>转移性收入</t>
  </si>
  <si>
    <t xml:space="preserve">  返还性收入</t>
  </si>
  <si>
    <t xml:space="preserve">  一般性转移支付收入</t>
  </si>
  <si>
    <t xml:space="preserve">  专项转移支付收入</t>
  </si>
  <si>
    <t xml:space="preserve">  上级提前下达专项转移支付收入</t>
  </si>
  <si>
    <t>旗县上解收入</t>
  </si>
  <si>
    <r>
      <rPr>
        <sz val="11"/>
        <rFont val="Times New Roman"/>
        <family val="1"/>
      </rPr>
      <t xml:space="preserve">     </t>
    </r>
    <r>
      <rPr>
        <sz val="11"/>
        <rFont val="宋体"/>
        <family val="3"/>
        <charset val="134"/>
      </rPr>
      <t>体制上解收入</t>
    </r>
  </si>
  <si>
    <t>下级上解收入</t>
  </si>
  <si>
    <t>接受其他地区援助收入</t>
  </si>
  <si>
    <t>调入资金</t>
  </si>
  <si>
    <t>动用预算稳定调节基金</t>
  </si>
  <si>
    <t>地方政府一般债务转贷收入</t>
  </si>
  <si>
    <t>上年结转收入</t>
  </si>
  <si>
    <t>上年结余收入</t>
  </si>
  <si>
    <t>收入总计</t>
  </si>
  <si>
    <t>表2</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</si>
  <si>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</si>
  <si>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</si>
  <si>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</si>
  <si>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</si>
  <si>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</si>
  <si>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</si>
  <si>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</si>
  <si>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</si>
  <si>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</si>
  <si>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</si>
  <si>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</si>
  <si>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</si>
  <si>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</si>
  <si>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</si>
  <si>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</si>
  <si>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</si>
  <si>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</si>
  <si>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</si>
  <si>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</si>
  <si>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</si>
  <si>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</si>
  <si>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</si>
  <si>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</si>
  <si>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</si>
  <si>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本级支出合计</t>
  </si>
  <si>
    <t>预备费</t>
  </si>
  <si>
    <t>地方政府一般债券还本支出</t>
  </si>
  <si>
    <t>转移性支出</t>
  </si>
  <si>
    <t>一般性转移支付</t>
  </si>
  <si>
    <t>专项转移支付</t>
  </si>
  <si>
    <t>上解上级支出</t>
  </si>
  <si>
    <t>市本级对下转移支付</t>
  </si>
  <si>
    <t xml:space="preserve"> 固定数额补助支出</t>
  </si>
  <si>
    <t>援助其他地区支出</t>
  </si>
  <si>
    <t>调出资金</t>
  </si>
  <si>
    <t>安排预算稳定调节基金</t>
  </si>
  <si>
    <t>补充预算周转金</t>
  </si>
  <si>
    <t>地方政府一般债务转贷支出</t>
  </si>
  <si>
    <t>年终结转</t>
  </si>
  <si>
    <t>年终结余</t>
  </si>
  <si>
    <t xml:space="preserve">
</t>
  </si>
  <si>
    <t>支出总计</t>
  </si>
  <si>
    <t>表3</t>
  </si>
  <si>
    <t>科目编码</t>
  </si>
  <si>
    <t>201</t>
  </si>
  <si>
    <t>一般公共服务支出</t>
  </si>
  <si>
    <t>20101</t>
  </si>
  <si>
    <t xml:space="preserve">  人大事务</t>
  </si>
  <si>
    <t>2010101</t>
  </si>
  <si>
    <t xml:space="preserve">    行政运行</t>
  </si>
  <si>
    <t>2010102</t>
  </si>
  <si>
    <t xml:space="preserve">    一般行政管理事务</t>
  </si>
  <si>
    <t>2010104</t>
  </si>
  <si>
    <t xml:space="preserve">    人大会议</t>
  </si>
  <si>
    <t>20102</t>
  </si>
  <si>
    <t xml:space="preserve">  政协事务</t>
  </si>
  <si>
    <t>2010201</t>
  </si>
  <si>
    <t>2010202</t>
  </si>
  <si>
    <t>2010204</t>
  </si>
  <si>
    <t xml:space="preserve">    政协会议</t>
  </si>
  <si>
    <t>20103</t>
  </si>
  <si>
    <t xml:space="preserve">  政府办公厅(室)及相关机构事务</t>
  </si>
  <si>
    <t>2010301</t>
  </si>
  <si>
    <t>2010302</t>
  </si>
  <si>
    <t>2010306</t>
  </si>
  <si>
    <t xml:space="preserve">    政务公开审批</t>
  </si>
  <si>
    <t>2010308</t>
  </si>
  <si>
    <t xml:space="preserve">    信访事务</t>
  </si>
  <si>
    <t>2010350</t>
  </si>
  <si>
    <t xml:space="preserve">    事业运行</t>
  </si>
  <si>
    <t>2010399</t>
  </si>
  <si>
    <t xml:space="preserve">    其他政府办公厅(室)及相关机构事务支出</t>
  </si>
  <si>
    <t>20104</t>
  </si>
  <si>
    <t xml:space="preserve">  发展与改革事务</t>
  </si>
  <si>
    <t>2010401</t>
  </si>
  <si>
    <t>2010408</t>
  </si>
  <si>
    <t xml:space="preserve">    物价管理</t>
  </si>
  <si>
    <t>2010450</t>
  </si>
  <si>
    <t>2010499</t>
  </si>
  <si>
    <t xml:space="preserve">    其他发展与改革事务支出</t>
  </si>
  <si>
    <t>20105</t>
  </si>
  <si>
    <t xml:space="preserve">  统计信息事务</t>
  </si>
  <si>
    <t>2010501</t>
  </si>
  <si>
    <t>2010505</t>
  </si>
  <si>
    <t xml:space="preserve">    专项统计业务</t>
  </si>
  <si>
    <t>2010550</t>
  </si>
  <si>
    <t>2010599</t>
  </si>
  <si>
    <t xml:space="preserve">    其他统计信息事务支出</t>
  </si>
  <si>
    <t>20106</t>
  </si>
  <si>
    <t xml:space="preserve">  财政事务</t>
  </si>
  <si>
    <t>2010601</t>
  </si>
  <si>
    <t>2010602</t>
  </si>
  <si>
    <t>2010605</t>
  </si>
  <si>
    <t xml:space="preserve">    财政国库业务</t>
  </si>
  <si>
    <t>2010606</t>
  </si>
  <si>
    <t xml:space="preserve">    财政监察</t>
  </si>
  <si>
    <t>2010607</t>
  </si>
  <si>
    <t xml:space="preserve">    信息化建设</t>
  </si>
  <si>
    <t>2010650</t>
  </si>
  <si>
    <t>2010699</t>
  </si>
  <si>
    <t xml:space="preserve">    其他财政事务支出</t>
  </si>
  <si>
    <t>20107</t>
  </si>
  <si>
    <t xml:space="preserve">  税收事务</t>
  </si>
  <si>
    <t>2010701</t>
  </si>
  <si>
    <t>20108</t>
  </si>
  <si>
    <t xml:space="preserve">  审计事务</t>
  </si>
  <si>
    <t>2010801</t>
  </si>
  <si>
    <t>2010804</t>
  </si>
  <si>
    <t xml:space="preserve">    审计业务</t>
  </si>
  <si>
    <t>2010899</t>
  </si>
  <si>
    <t xml:space="preserve">    其他审计事务支出</t>
  </si>
  <si>
    <t>20111</t>
  </si>
  <si>
    <t xml:space="preserve">  纪检监察事务</t>
  </si>
  <si>
    <t>2011101</t>
  </si>
  <si>
    <t>2011102</t>
  </si>
  <si>
    <t>2011150</t>
  </si>
  <si>
    <t>2011199</t>
  </si>
  <si>
    <t xml:space="preserve">    其他纪检监察事务支出</t>
  </si>
  <si>
    <t>20113</t>
  </si>
  <si>
    <t xml:space="preserve">  商贸事务</t>
  </si>
  <si>
    <t>2011301</t>
  </si>
  <si>
    <t>2011302</t>
  </si>
  <si>
    <t>2011308</t>
  </si>
  <si>
    <t xml:space="preserve">    招商引资</t>
  </si>
  <si>
    <t>2011350</t>
  </si>
  <si>
    <t>20123</t>
  </si>
  <si>
    <t xml:space="preserve">  民族事务</t>
  </si>
  <si>
    <t>2012301</t>
  </si>
  <si>
    <t>2012304</t>
  </si>
  <si>
    <t xml:space="preserve">    民族工作专项</t>
  </si>
  <si>
    <t>2012350</t>
  </si>
  <si>
    <t>20126</t>
  </si>
  <si>
    <t xml:space="preserve">  档案事务</t>
  </si>
  <si>
    <t>2012601</t>
  </si>
  <si>
    <t>2012602</t>
  </si>
  <si>
    <t>20128</t>
  </si>
  <si>
    <t xml:space="preserve">  民主党派及工商联事务</t>
  </si>
  <si>
    <t>2012801</t>
  </si>
  <si>
    <t>2012899</t>
  </si>
  <si>
    <t xml:space="preserve">    其他民主党派及工商联事务支出</t>
  </si>
  <si>
    <t>20129</t>
  </si>
  <si>
    <t xml:space="preserve">  群众团体事务</t>
  </si>
  <si>
    <t>2012901</t>
  </si>
  <si>
    <t>2012902</t>
  </si>
  <si>
    <t>2012950</t>
  </si>
  <si>
    <t>2012999</t>
  </si>
  <si>
    <t xml:space="preserve">    其他群众团体事务支出</t>
  </si>
  <si>
    <t>20131</t>
  </si>
  <si>
    <t xml:space="preserve">  党委办公厅(室)及相关机构事务</t>
  </si>
  <si>
    <t>2013101</t>
  </si>
  <si>
    <t>2013102</t>
  </si>
  <si>
    <t>2013105</t>
  </si>
  <si>
    <t xml:space="preserve">    专项业务</t>
  </si>
  <si>
    <t>2013150</t>
  </si>
  <si>
    <t>2013199</t>
  </si>
  <si>
    <t xml:space="preserve">    其他党委办公厅(室)及相关机构事务支出</t>
  </si>
  <si>
    <t>20132</t>
  </si>
  <si>
    <t xml:space="preserve">  组织事务</t>
  </si>
  <si>
    <t>2013201</t>
  </si>
  <si>
    <t>2013202</t>
  </si>
  <si>
    <t>2013250</t>
  </si>
  <si>
    <t>2013299</t>
  </si>
  <si>
    <t xml:space="preserve">    其他组织事务支出</t>
  </si>
  <si>
    <t>20133</t>
  </si>
  <si>
    <t xml:space="preserve">  宣传事务</t>
  </si>
  <si>
    <t>2013301</t>
  </si>
  <si>
    <t>2013302</t>
  </si>
  <si>
    <t>2013350</t>
  </si>
  <si>
    <t>2013399</t>
  </si>
  <si>
    <t xml:space="preserve">    其他宣传事务支出</t>
  </si>
  <si>
    <t>20134</t>
  </si>
  <si>
    <t xml:space="preserve">  统战事务</t>
  </si>
  <si>
    <t>2013401</t>
  </si>
  <si>
    <t>20137</t>
  </si>
  <si>
    <t xml:space="preserve">  网信事务</t>
  </si>
  <si>
    <t>2013701</t>
  </si>
  <si>
    <t>20138</t>
  </si>
  <si>
    <t xml:space="preserve">  市场监督管理事务</t>
  </si>
  <si>
    <t>2013801</t>
  </si>
  <si>
    <t>2013805</t>
  </si>
  <si>
    <t xml:space="preserve">    市场秩序执法</t>
  </si>
  <si>
    <t>2013813</t>
  </si>
  <si>
    <t xml:space="preserve">    医疗器械事务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</si>
  <si>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</si>
  <si>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</si>
  <si>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</si>
  <si>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</si>
  <si>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</si>
  <si>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</si>
  <si>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</si>
  <si>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</si>
  <si>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</si>
  <si>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2019999</t>
  </si>
  <si>
    <t xml:space="preserve">    其他一般公共服务支出</t>
  </si>
  <si>
    <t>203</t>
  </si>
  <si>
    <t>国防支出</t>
  </si>
  <si>
    <t>20306</t>
  </si>
  <si>
    <t xml:space="preserve">  国防动员</t>
  </si>
  <si>
    <t>2030601</t>
  </si>
  <si>
    <t xml:space="preserve">    兵役征集</t>
  </si>
  <si>
    <t>2030603</t>
  </si>
  <si>
    <t xml:space="preserve">    人民防空</t>
  </si>
  <si>
    <t>2030607</t>
  </si>
  <si>
    <t xml:space="preserve">    民兵</t>
  </si>
  <si>
    <t>2030699</t>
  </si>
  <si>
    <t xml:space="preserve">    其他国防动员支出</t>
  </si>
  <si>
    <t>20399</t>
  </si>
  <si>
    <t xml:space="preserve">  其他国防支出</t>
  </si>
  <si>
    <t>2039999</t>
  </si>
  <si>
    <t xml:space="preserve">    其他国防支出</t>
  </si>
  <si>
    <t>204</t>
  </si>
  <si>
    <t>公共安全支出</t>
  </si>
  <si>
    <t>20401</t>
  </si>
  <si>
    <t xml:space="preserve">  武装警察部队</t>
  </si>
  <si>
    <t>2040101</t>
  </si>
  <si>
    <t xml:space="preserve">    武装警察部队</t>
  </si>
  <si>
    <t>20402</t>
  </si>
  <si>
    <t xml:space="preserve">  公安</t>
  </si>
  <si>
    <t>2040201</t>
  </si>
  <si>
    <t>2040202</t>
  </si>
  <si>
    <t>2040220</t>
  </si>
  <si>
    <t xml:space="preserve">    执法办案</t>
  </si>
  <si>
    <t>2040223</t>
  </si>
  <si>
    <t xml:space="preserve">    移民事务</t>
  </si>
  <si>
    <t>20403</t>
  </si>
  <si>
    <t xml:space="preserve">  国家安全</t>
  </si>
  <si>
    <t>2040304</t>
  </si>
  <si>
    <t xml:space="preserve">    安全业务</t>
  </si>
  <si>
    <t>20406</t>
  </si>
  <si>
    <t xml:space="preserve">  司法</t>
  </si>
  <si>
    <t>2040601</t>
  </si>
  <si>
    <t>2040604</t>
  </si>
  <si>
    <t xml:space="preserve">    基层司法业务</t>
  </si>
  <si>
    <t>2040605</t>
  </si>
  <si>
    <t xml:space="preserve">    普法宣传</t>
  </si>
  <si>
    <t>2040650</t>
  </si>
  <si>
    <t>2040699</t>
  </si>
  <si>
    <t xml:space="preserve">    其他司法支出</t>
  </si>
  <si>
    <t>205</t>
  </si>
  <si>
    <t>教育支出</t>
  </si>
  <si>
    <t>20501</t>
  </si>
  <si>
    <t xml:space="preserve">  教育管理事务</t>
  </si>
  <si>
    <t>2050101</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</si>
  <si>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</si>
  <si>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</si>
  <si>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</si>
  <si>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</si>
  <si>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</si>
  <si>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</si>
  <si>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</si>
  <si>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</si>
  <si>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</si>
  <si>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</si>
  <si>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</si>
  <si>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</si>
  <si>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</si>
  <si>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</si>
  <si>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</si>
  <si>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</si>
  <si>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2050302</t>
  </si>
  <si>
    <t xml:space="preserve">    中等职业教育</t>
  </si>
  <si>
    <t>20507</t>
  </si>
  <si>
    <t xml:space="preserve">  特殊教育</t>
  </si>
  <si>
    <t>2050701</t>
  </si>
  <si>
    <t xml:space="preserve">    特殊学校教育</t>
  </si>
  <si>
    <t>2050799</t>
  </si>
  <si>
    <t xml:space="preserve">    其他特殊教育支出</t>
  </si>
  <si>
    <t>20508</t>
  </si>
  <si>
    <t xml:space="preserve">  进修及培训</t>
  </si>
  <si>
    <t>2050802</t>
  </si>
  <si>
    <t xml:space="preserve">    干部教育</t>
  </si>
  <si>
    <t>20599</t>
  </si>
  <si>
    <t xml:space="preserve">  其他教育支出</t>
  </si>
  <si>
    <t>2059999</t>
  </si>
  <si>
    <t xml:space="preserve">    其他教育支出</t>
  </si>
  <si>
    <t>206</t>
  </si>
  <si>
    <t>科学技术支出</t>
  </si>
  <si>
    <t>20601</t>
  </si>
  <si>
    <t xml:space="preserve">  科学技术管理事务</t>
  </si>
  <si>
    <t>2060101</t>
  </si>
  <si>
    <t>2060103</t>
  </si>
  <si>
    <t xml:space="preserve">    机关服务</t>
  </si>
  <si>
    <t>20603</t>
  </si>
  <si>
    <t xml:space="preserve">  应用研究</t>
  </si>
  <si>
    <t>2060302</t>
  </si>
  <si>
    <t xml:space="preserve">    社会公益研究</t>
  </si>
  <si>
    <t>20605</t>
  </si>
  <si>
    <t xml:space="preserve">  科技条件与服务</t>
  </si>
  <si>
    <t>2060501</t>
  </si>
  <si>
    <t xml:space="preserve">    机构运行</t>
  </si>
  <si>
    <t>20606</t>
  </si>
  <si>
    <t xml:space="preserve">  社会科学</t>
  </si>
  <si>
    <t>2060601</t>
  </si>
  <si>
    <t xml:space="preserve">    社会科学研究机构</t>
  </si>
  <si>
    <t>2060699</t>
  </si>
  <si>
    <t xml:space="preserve">    其他社会科学支出</t>
  </si>
  <si>
    <t>20607</t>
  </si>
  <si>
    <t xml:space="preserve">  科学技术普及</t>
  </si>
  <si>
    <t>2060701</t>
  </si>
  <si>
    <t>2060702</t>
  </si>
  <si>
    <t xml:space="preserve">    科普活动</t>
  </si>
  <si>
    <t>2060705</t>
  </si>
  <si>
    <t xml:space="preserve">    科技馆站</t>
  </si>
  <si>
    <t>20699</t>
  </si>
  <si>
    <t xml:space="preserve">  其他科学技术支出</t>
  </si>
  <si>
    <t>2069999</t>
  </si>
  <si>
    <t xml:space="preserve">    其他科学技术支出</t>
  </si>
  <si>
    <t>207</t>
  </si>
  <si>
    <t>文化旅游体育与传媒支出</t>
  </si>
  <si>
    <t>20701</t>
  </si>
  <si>
    <t xml:space="preserve">  文化和旅游</t>
  </si>
  <si>
    <t>2070101</t>
  </si>
  <si>
    <t>2070104</t>
  </si>
  <si>
    <t xml:space="preserve">    图书馆</t>
  </si>
  <si>
    <t>2070105</t>
  </si>
  <si>
    <t xml:space="preserve">    文化展示及纪念机构</t>
  </si>
  <si>
    <t>2070107</t>
  </si>
  <si>
    <t xml:space="preserve">    艺术表演团体</t>
  </si>
  <si>
    <t>2070109</t>
  </si>
  <si>
    <t xml:space="preserve">    群众文化</t>
  </si>
  <si>
    <t>2070111</t>
  </si>
  <si>
    <t xml:space="preserve">    文化创作与保护</t>
  </si>
  <si>
    <t>2070112</t>
  </si>
  <si>
    <t xml:space="preserve">    文化和旅游市场管理</t>
  </si>
  <si>
    <t>2070114</t>
  </si>
  <si>
    <t xml:space="preserve">    文化和旅游管理事务</t>
  </si>
  <si>
    <t>2070199</t>
  </si>
  <si>
    <t xml:space="preserve">    其他文化和旅游支出</t>
  </si>
  <si>
    <t>20702</t>
  </si>
  <si>
    <t xml:space="preserve">  文物</t>
  </si>
  <si>
    <t>2070204</t>
  </si>
  <si>
    <t xml:space="preserve">    文物保护</t>
  </si>
  <si>
    <t>2070205</t>
  </si>
  <si>
    <t xml:space="preserve">    博物馆</t>
  </si>
  <si>
    <t>20703</t>
  </si>
  <si>
    <t xml:space="preserve">  体育</t>
  </si>
  <si>
    <t>2070301</t>
  </si>
  <si>
    <t>2070305</t>
  </si>
  <si>
    <t xml:space="preserve">    体育竞赛</t>
  </si>
  <si>
    <t>2070307</t>
  </si>
  <si>
    <t xml:space="preserve">    体育场馆</t>
  </si>
  <si>
    <t>2070308</t>
  </si>
  <si>
    <t xml:space="preserve">    群众体育</t>
  </si>
  <si>
    <t>2070399</t>
  </si>
  <si>
    <t xml:space="preserve">    其他体育支出</t>
  </si>
  <si>
    <t>20708</t>
  </si>
  <si>
    <t xml:space="preserve">  广播电视</t>
  </si>
  <si>
    <t>2070807</t>
  </si>
  <si>
    <t xml:space="preserve">    传输发射</t>
  </si>
  <si>
    <t>2070808</t>
  </si>
  <si>
    <t xml:space="preserve">    广播电视事务</t>
  </si>
  <si>
    <t>2070899</t>
  </si>
  <si>
    <t xml:space="preserve">    其他广播电视支出</t>
  </si>
  <si>
    <t>20799</t>
  </si>
  <si>
    <t xml:space="preserve">  其他文化旅游体育与传媒支出</t>
  </si>
  <si>
    <t>2079999</t>
  </si>
  <si>
    <t xml:space="preserve">    其他文化旅游体育与传媒支出</t>
  </si>
  <si>
    <t>208</t>
  </si>
  <si>
    <t>社会保障和就业支出</t>
  </si>
  <si>
    <t>20801</t>
  </si>
  <si>
    <t xml:space="preserve">  人力资源和社会保障管理事务</t>
  </si>
  <si>
    <t>2080101</t>
  </si>
  <si>
    <t>2080106</t>
  </si>
  <si>
    <t xml:space="preserve">    就业管理事务</t>
  </si>
  <si>
    <t>2080108</t>
  </si>
  <si>
    <t>2080109</t>
  </si>
  <si>
    <t xml:space="preserve">    社会保险经办机构</t>
  </si>
  <si>
    <t>2080116</t>
  </si>
  <si>
    <t xml:space="preserve">    引进人才费用</t>
  </si>
  <si>
    <t>2080150</t>
  </si>
  <si>
    <t>2080199</t>
  </si>
  <si>
    <t xml:space="preserve">    其他人力资源和社会保障管理事务支出</t>
  </si>
  <si>
    <t>20802</t>
  </si>
  <si>
    <t xml:space="preserve">  民政管理事务</t>
  </si>
  <si>
    <t>2080201</t>
  </si>
  <si>
    <t>2080299</t>
  </si>
  <si>
    <t xml:space="preserve">    其他民政管理事务支出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</si>
  <si>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</si>
  <si>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</si>
  <si>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</si>
  <si>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</si>
  <si>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</si>
  <si>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</si>
  <si>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</si>
  <si>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</si>
  <si>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</si>
  <si>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</si>
  <si>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</si>
  <si>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</si>
  <si>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</si>
  <si>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其他行政事业单位养老支出</t>
  </si>
  <si>
    <t>20807</t>
  </si>
  <si>
    <t xml:space="preserve">  就业补助</t>
  </si>
  <si>
    <t>2080799</t>
  </si>
  <si>
    <t xml:space="preserve">    其他就业补助支出</t>
  </si>
  <si>
    <t>20808</t>
  </si>
  <si>
    <t xml:space="preserve">  抚恤</t>
  </si>
  <si>
    <t>2080801</t>
  </si>
  <si>
    <t xml:space="preserve">    死亡抚恤</t>
  </si>
  <si>
    <t>20809</t>
  </si>
  <si>
    <t xml:space="preserve">  退役安置</t>
  </si>
  <si>
    <t>2080902</t>
  </si>
  <si>
    <t xml:space="preserve">    军队移交政府的离退休人员安置</t>
  </si>
  <si>
    <t>2080903</t>
  </si>
  <si>
    <t xml:space="preserve">    军队移交政府离退休干部管理机构</t>
  </si>
  <si>
    <t>2080905</t>
  </si>
  <si>
    <t xml:space="preserve">    军队转业干部安置</t>
  </si>
  <si>
    <t>20810</t>
  </si>
  <si>
    <t xml:space="preserve">  社会福利</t>
  </si>
  <si>
    <t>2081001</t>
  </si>
  <si>
    <t xml:space="preserve">    儿童福利</t>
  </si>
  <si>
    <t>2081002</t>
  </si>
  <si>
    <t xml:space="preserve">    老年福利</t>
  </si>
  <si>
    <t>2081005</t>
  </si>
  <si>
    <t xml:space="preserve">    社会福利事业单位</t>
  </si>
  <si>
    <t>2081006</t>
  </si>
  <si>
    <t xml:space="preserve">    养老服务</t>
  </si>
  <si>
    <t>2081099</t>
  </si>
  <si>
    <t xml:space="preserve">    其他社会福利支出</t>
  </si>
  <si>
    <t>20811</t>
  </si>
  <si>
    <t xml:space="preserve">  残疾人事业</t>
  </si>
  <si>
    <t>2081101</t>
  </si>
  <si>
    <t>2081104</t>
  </si>
  <si>
    <t xml:space="preserve">    残疾人康复</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</si>
  <si>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</si>
  <si>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</si>
  <si>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</si>
  <si>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</si>
  <si>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</si>
  <si>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</si>
  <si>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</si>
  <si>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</si>
  <si>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</si>
  <si>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</si>
  <si>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</si>
  <si>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</si>
  <si>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</si>
  <si>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</si>
  <si>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</si>
  <si>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</si>
  <si>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</si>
  <si>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</si>
  <si>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</si>
  <si>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</si>
  <si>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</si>
  <si>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</si>
  <si>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</si>
  <si>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</si>
  <si>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</si>
  <si>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</si>
  <si>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</si>
  <si>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</si>
  <si>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</si>
  <si>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20825</t>
  </si>
  <si>
    <t xml:space="preserve">  其他生活救助</t>
  </si>
  <si>
    <t>2082501</t>
  </si>
  <si>
    <t xml:space="preserve">    其他城市生活救助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</si>
  <si>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</si>
  <si>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</si>
  <si>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</si>
  <si>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</si>
  <si>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</si>
  <si>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</si>
  <si>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20828</t>
  </si>
  <si>
    <t xml:space="preserve">  退役军人管理事务</t>
  </si>
  <si>
    <t>2082801</t>
  </si>
  <si>
    <t>2082804</t>
  </si>
  <si>
    <t xml:space="preserve">    拥军优属</t>
  </si>
  <si>
    <t>2082805</t>
  </si>
  <si>
    <t xml:space="preserve">    军供保障</t>
  </si>
  <si>
    <t>2082850</t>
  </si>
  <si>
    <t>2082899</t>
  </si>
  <si>
    <t xml:space="preserve">    其他退役军人事务管理支出</t>
  </si>
  <si>
    <t>20899</t>
  </si>
  <si>
    <t xml:space="preserve">  其他社会保障和就业支出</t>
  </si>
  <si>
    <t>2089999</t>
  </si>
  <si>
    <t xml:space="preserve">    其他社会保障和就业支出</t>
  </si>
  <si>
    <t>210</t>
  </si>
  <si>
    <t>卫生健康支出</t>
  </si>
  <si>
    <t>21001</t>
  </si>
  <si>
    <t xml:space="preserve">  卫生健康管理事务</t>
  </si>
  <si>
    <t>2100101</t>
  </si>
  <si>
    <t>2100102</t>
  </si>
  <si>
    <t>21002</t>
  </si>
  <si>
    <t xml:space="preserve">  公立医院</t>
  </si>
  <si>
    <t>2100201</t>
  </si>
  <si>
    <t xml:space="preserve">    综合医院</t>
  </si>
  <si>
    <t>2100202</t>
  </si>
  <si>
    <t xml:space="preserve">    中医(民族)医院</t>
  </si>
  <si>
    <t>2100299</t>
  </si>
  <si>
    <t xml:space="preserve">    其他公立医院支出</t>
  </si>
  <si>
    <t>21004</t>
  </si>
  <si>
    <t xml:space="preserve">  公共卫生</t>
  </si>
  <si>
    <t>2100401</t>
  </si>
  <si>
    <t xml:space="preserve">    疾病预防控制机构</t>
  </si>
  <si>
    <t>2100402</t>
  </si>
  <si>
    <t xml:space="preserve">    卫生监督机构</t>
  </si>
  <si>
    <t>2100403</t>
  </si>
  <si>
    <t xml:space="preserve">    妇幼保健机构</t>
  </si>
  <si>
    <t>2100405</t>
  </si>
  <si>
    <t xml:space="preserve">    应急救治机构</t>
  </si>
  <si>
    <t>2100406</t>
  </si>
  <si>
    <t xml:space="preserve">    采供血机构</t>
  </si>
  <si>
    <t>2100408</t>
  </si>
  <si>
    <t xml:space="preserve">    基本公共卫生服务</t>
  </si>
  <si>
    <t>2100409</t>
  </si>
  <si>
    <t xml:space="preserve">    重大公共卫生服务</t>
  </si>
  <si>
    <t>2100499</t>
  </si>
  <si>
    <t xml:space="preserve">    其他公共卫生支出</t>
  </si>
  <si>
    <t>21006</t>
  </si>
  <si>
    <t xml:space="preserve">  中医药</t>
  </si>
  <si>
    <t>2100601</t>
  </si>
  <si>
    <t xml:space="preserve">    中医(民族医)药专项</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</si>
  <si>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</si>
  <si>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</si>
  <si>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</si>
  <si>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</si>
  <si>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</si>
  <si>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</si>
  <si>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</si>
  <si>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</si>
  <si>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</si>
  <si>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</si>
  <si>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</si>
  <si>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</si>
  <si>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</si>
  <si>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</si>
  <si>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</si>
  <si>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</si>
  <si>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2101202</t>
  </si>
  <si>
    <t xml:space="preserve">    财政对城乡居民基本医疗保险基金的补助</t>
  </si>
  <si>
    <t>21013</t>
  </si>
  <si>
    <t xml:space="preserve">  医疗救助</t>
  </si>
  <si>
    <t>2101301</t>
  </si>
  <si>
    <t xml:space="preserve">    城乡医疗救助</t>
  </si>
  <si>
    <t>2101302</t>
  </si>
  <si>
    <t xml:space="preserve">    疾病应急救助</t>
  </si>
  <si>
    <t>21015</t>
  </si>
  <si>
    <t xml:space="preserve">  医疗保障管理事务</t>
  </si>
  <si>
    <t>2101501</t>
  </si>
  <si>
    <t>2101502</t>
  </si>
  <si>
    <t>2101505</t>
  </si>
  <si>
    <t xml:space="preserve">    医疗保障政策管理</t>
  </si>
  <si>
    <t>2101506</t>
  </si>
  <si>
    <t xml:space="preserve">    医疗保障经办事务</t>
  </si>
  <si>
    <t>2101550</t>
  </si>
  <si>
    <t>21099</t>
  </si>
  <si>
    <t xml:space="preserve">  其他卫生健康支出</t>
  </si>
  <si>
    <t>2109999</t>
  </si>
  <si>
    <t xml:space="preserve">    其他卫生健康支出</t>
  </si>
  <si>
    <t>211</t>
  </si>
  <si>
    <t>节能环保支出</t>
  </si>
  <si>
    <t>21101</t>
  </si>
  <si>
    <t xml:space="preserve">  环境保护管理事务</t>
  </si>
  <si>
    <t>2110101</t>
  </si>
  <si>
    <t>2110199</t>
  </si>
  <si>
    <t xml:space="preserve">    其他环境保护管理事务支出</t>
  </si>
  <si>
    <t>21102</t>
  </si>
  <si>
    <t xml:space="preserve">  环境监测与监察</t>
  </si>
  <si>
    <t>2110299</t>
  </si>
  <si>
    <t xml:space="preserve">    其他环境监测与监察支出</t>
  </si>
  <si>
    <t>21103</t>
  </si>
  <si>
    <t xml:space="preserve">  污染防治</t>
  </si>
  <si>
    <t>2110301</t>
  </si>
  <si>
    <t xml:space="preserve">    大气</t>
  </si>
  <si>
    <t>2110399</t>
  </si>
  <si>
    <t xml:space="preserve">    其他污染防治支出</t>
  </si>
  <si>
    <t>21104</t>
  </si>
  <si>
    <t xml:space="preserve">  自然生态保护</t>
  </si>
  <si>
    <t>2110402</t>
  </si>
  <si>
    <t xml:space="preserve">    农村环境保护</t>
  </si>
  <si>
    <t>2110405</t>
  </si>
  <si>
    <t xml:space="preserve">    草原生态修复治理</t>
  </si>
  <si>
    <t>2110406</t>
  </si>
  <si>
    <t xml:space="preserve">    自然保护地</t>
  </si>
  <si>
    <t>21105</t>
  </si>
  <si>
    <t xml:space="preserve">  天然林保护</t>
  </si>
  <si>
    <t>2110502</t>
  </si>
  <si>
    <t xml:space="preserve">    社会保险补助</t>
  </si>
  <si>
    <t>21110</t>
  </si>
  <si>
    <t xml:space="preserve">  能源节约利用</t>
  </si>
  <si>
    <t>2111001</t>
  </si>
  <si>
    <t xml:space="preserve">    能源节约利用</t>
  </si>
  <si>
    <t>21114</t>
  </si>
  <si>
    <t xml:space="preserve">  能源管理事务</t>
  </si>
  <si>
    <t>2111450</t>
  </si>
  <si>
    <t>212</t>
  </si>
  <si>
    <t>城乡社区支出</t>
  </si>
  <si>
    <t>21201</t>
  </si>
  <si>
    <t xml:space="preserve">  城乡社区管理事务</t>
  </si>
  <si>
    <t>2120101</t>
  </si>
  <si>
    <t>2120103</t>
  </si>
  <si>
    <t>2120106</t>
  </si>
  <si>
    <t xml:space="preserve">    工程建设管理</t>
  </si>
  <si>
    <t>2120107</t>
  </si>
  <si>
    <t xml:space="preserve">    市政公用行业市场监管</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</si>
  <si>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</si>
  <si>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</si>
  <si>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</si>
  <si>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</si>
  <si>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</si>
  <si>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</si>
  <si>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</si>
  <si>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</si>
  <si>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2120399</t>
  </si>
  <si>
    <t xml:space="preserve">    其他城乡社区公共设施支出</t>
  </si>
  <si>
    <t>21206</t>
  </si>
  <si>
    <t xml:space="preserve">  建设市场管理与监督</t>
  </si>
  <si>
    <t>2120601</t>
  </si>
  <si>
    <t xml:space="preserve">    建设市场管理与监督</t>
  </si>
  <si>
    <t>213</t>
  </si>
  <si>
    <t>农林水支出</t>
  </si>
  <si>
    <t>21301</t>
  </si>
  <si>
    <t xml:space="preserve">  农业农村</t>
  </si>
  <si>
    <t>2130101</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</si>
  <si>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</si>
  <si>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</si>
  <si>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</si>
  <si>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</si>
  <si>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</si>
  <si>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</si>
  <si>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</si>
  <si>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</si>
  <si>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</si>
  <si>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</si>
  <si>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</si>
  <si>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2130199</t>
  </si>
  <si>
    <t xml:space="preserve">    其他农业农村支出</t>
  </si>
  <si>
    <t>21302</t>
  </si>
  <si>
    <t xml:space="preserve">  林业和草原</t>
  </si>
  <si>
    <t>2130201</t>
  </si>
  <si>
    <t>2130202</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</si>
  <si>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</si>
  <si>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</si>
  <si>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</si>
  <si>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</si>
  <si>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</si>
  <si>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</si>
  <si>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</si>
  <si>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</si>
  <si>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</si>
  <si>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</si>
  <si>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</si>
  <si>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</si>
  <si>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2130234</t>
  </si>
  <si>
    <t xml:space="preserve">    林业草原防灾减灾</t>
  </si>
  <si>
    <t>2130299</t>
  </si>
  <si>
    <t xml:space="preserve">    其他林业和草原支出</t>
  </si>
  <si>
    <t>21303</t>
  </si>
  <si>
    <t xml:space="preserve">  水利</t>
  </si>
  <si>
    <t>2130301</t>
  </si>
  <si>
    <t>2130304</t>
  </si>
  <si>
    <t xml:space="preserve">    水利行业业务管理</t>
  </si>
  <si>
    <t>2130305</t>
  </si>
  <si>
    <t xml:space="preserve">    水利工程建设</t>
  </si>
  <si>
    <t>2130306</t>
  </si>
  <si>
    <t xml:space="preserve">    水利工程运行与维护</t>
  </si>
  <si>
    <t>2130311</t>
  </si>
  <si>
    <t xml:space="preserve">    水资源节约管理与保护</t>
  </si>
  <si>
    <t>2130314</t>
  </si>
  <si>
    <t xml:space="preserve">    防汛</t>
  </si>
  <si>
    <t>2130399</t>
  </si>
  <si>
    <t xml:space="preserve">    其他水利支出</t>
  </si>
  <si>
    <t>21305</t>
  </si>
  <si>
    <t xml:space="preserve">  巩固脱贫衔接乡村振兴</t>
  </si>
  <si>
    <t>2130501</t>
  </si>
  <si>
    <t>2130503</t>
  </si>
  <si>
    <t>2130505</t>
  </si>
  <si>
    <t xml:space="preserve">    生产发展</t>
  </si>
  <si>
    <t>21307</t>
  </si>
  <si>
    <t xml:space="preserve">  农村综合改革</t>
  </si>
  <si>
    <t>2130701</t>
  </si>
  <si>
    <t xml:space="preserve">    对村级公益事业建设的补助</t>
  </si>
  <si>
    <t>2130706</t>
  </si>
  <si>
    <t xml:space="preserve">    对村集体经济组织的补助</t>
  </si>
  <si>
    <t>21308</t>
  </si>
  <si>
    <t xml:space="preserve">  普惠金融发展支出</t>
  </si>
  <si>
    <t>2130803</t>
  </si>
  <si>
    <t xml:space="preserve">    农业保险保费补贴</t>
  </si>
  <si>
    <t>2130804</t>
  </si>
  <si>
    <t xml:space="preserve">    创业担保贷款贴息及奖补</t>
  </si>
  <si>
    <t>2130899</t>
  </si>
  <si>
    <t xml:space="preserve">    其他普惠金融发展支出</t>
  </si>
  <si>
    <t>21399</t>
  </si>
  <si>
    <t xml:space="preserve">  其他农林水支出</t>
  </si>
  <si>
    <t>2139999</t>
  </si>
  <si>
    <t xml:space="preserve">    其他农林水支出</t>
  </si>
  <si>
    <t>214</t>
  </si>
  <si>
    <t>交通运输支出</t>
  </si>
  <si>
    <t>21401</t>
  </si>
  <si>
    <t xml:space="preserve">  公路水路运输</t>
  </si>
  <si>
    <t>2140101</t>
  </si>
  <si>
    <t>2140104</t>
  </si>
  <si>
    <t xml:space="preserve">    公路建设</t>
  </si>
  <si>
    <t>2140106</t>
  </si>
  <si>
    <t xml:space="preserve">    公路养护</t>
  </si>
  <si>
    <t>2140109</t>
  </si>
  <si>
    <t xml:space="preserve">    交通运输信息化建设</t>
  </si>
  <si>
    <t>2140112</t>
  </si>
  <si>
    <t xml:space="preserve">    公路运输管理</t>
  </si>
  <si>
    <t>2140138</t>
  </si>
  <si>
    <t xml:space="preserve">    口岸建设</t>
  </si>
  <si>
    <t>21402</t>
  </si>
  <si>
    <t xml:space="preserve">  铁路运输</t>
  </si>
  <si>
    <t>2140299</t>
  </si>
  <si>
    <t xml:space="preserve">    其他铁路运输支出</t>
  </si>
  <si>
    <t>21403</t>
  </si>
  <si>
    <t xml:space="preserve">  民用航空运输</t>
  </si>
  <si>
    <t>2140399</t>
  </si>
  <si>
    <t xml:space="preserve">    其他民用航空运输支出</t>
  </si>
  <si>
    <t>21406</t>
  </si>
  <si>
    <t xml:space="preserve">  车辆购置税支出</t>
  </si>
  <si>
    <t>2140601</t>
  </si>
  <si>
    <t xml:space="preserve">    车辆购置税用于公路等基础设施建设支出</t>
  </si>
  <si>
    <t>21499</t>
  </si>
  <si>
    <t xml:space="preserve">  其他交通运输支出</t>
  </si>
  <si>
    <t>2149901</t>
  </si>
  <si>
    <t xml:space="preserve">    公共交通运营补助</t>
  </si>
  <si>
    <t>215</t>
  </si>
  <si>
    <t>资源勘探工业信息等支出</t>
  </si>
  <si>
    <t>21505</t>
  </si>
  <si>
    <t xml:space="preserve">  工业和信息产业监管</t>
  </si>
  <si>
    <t>2150501</t>
  </si>
  <si>
    <t>2150503</t>
  </si>
  <si>
    <t>2150599</t>
  </si>
  <si>
    <t xml:space="preserve">    其他工业和信息产业监管支出</t>
  </si>
  <si>
    <t>216</t>
  </si>
  <si>
    <t>商业服务业等支出</t>
  </si>
  <si>
    <t>21602</t>
  </si>
  <si>
    <t xml:space="preserve">  商业流通事务</t>
  </si>
  <si>
    <t>2160201</t>
  </si>
  <si>
    <t>2160202</t>
  </si>
  <si>
    <t>2160299</t>
  </si>
  <si>
    <t xml:space="preserve">    其他商业流通事务支出</t>
  </si>
  <si>
    <t>220</t>
  </si>
  <si>
    <t>自然资源海洋气象等支出</t>
  </si>
  <si>
    <t>22001</t>
  </si>
  <si>
    <t xml:space="preserve">  自然资源事务</t>
  </si>
  <si>
    <t>2200101</t>
  </si>
  <si>
    <t>2200102</t>
  </si>
  <si>
    <t>2200106</t>
  </si>
  <si>
    <t xml:space="preserve">    自然资源利用与保护</t>
  </si>
  <si>
    <t>2200109</t>
  </si>
  <si>
    <t xml:space="preserve">    自然资源调查与确权登记</t>
  </si>
  <si>
    <t>2200113</t>
  </si>
  <si>
    <t xml:space="preserve">    地质矿产资源与环境调查</t>
  </si>
  <si>
    <t>2200114</t>
  </si>
  <si>
    <t xml:space="preserve">    地质勘查与矿产资源管理</t>
  </si>
  <si>
    <t>2200150</t>
  </si>
  <si>
    <t>2200199</t>
  </si>
  <si>
    <t xml:space="preserve">    其他自然资源事务支出</t>
  </si>
  <si>
    <t>22005</t>
  </si>
  <si>
    <t xml:space="preserve">  气象事务</t>
  </si>
  <si>
    <t>2200504</t>
  </si>
  <si>
    <t xml:space="preserve">    气象事业机构</t>
  </si>
  <si>
    <t>2200509</t>
  </si>
  <si>
    <t xml:space="preserve">    气象服务</t>
  </si>
  <si>
    <t>221</t>
  </si>
  <si>
    <t>住房保障支出</t>
  </si>
  <si>
    <t>22102</t>
  </si>
  <si>
    <t xml:space="preserve">  住房改革支出</t>
  </si>
  <si>
    <t>2210201</t>
  </si>
  <si>
    <t xml:space="preserve">    住房公积金</t>
  </si>
  <si>
    <t>22103</t>
  </si>
  <si>
    <t xml:space="preserve">  城乡社区住宅</t>
  </si>
  <si>
    <t>2210302</t>
  </si>
  <si>
    <t xml:space="preserve">    住房公积金管理</t>
  </si>
  <si>
    <t>2210399</t>
  </si>
  <si>
    <t xml:space="preserve">    其他城乡社区住宅支出</t>
  </si>
  <si>
    <t>222</t>
  </si>
  <si>
    <t>粮油物资储备支出</t>
  </si>
  <si>
    <t>22204</t>
  </si>
  <si>
    <t xml:space="preserve">  粮油储备</t>
  </si>
  <si>
    <t>2220499</t>
  </si>
  <si>
    <t xml:space="preserve">    其他粮油储备支出</t>
  </si>
  <si>
    <t>22205</t>
  </si>
  <si>
    <t xml:space="preserve">  重要商品储备</t>
  </si>
  <si>
    <t>2220504</t>
  </si>
  <si>
    <t xml:space="preserve">    化肥储备</t>
  </si>
  <si>
    <t>224</t>
  </si>
  <si>
    <t>灾害防治及应急管理支出</t>
  </si>
  <si>
    <t>22401</t>
  </si>
  <si>
    <t xml:space="preserve">  应急管理事务</t>
  </si>
  <si>
    <t>2240101</t>
  </si>
  <si>
    <t>2240102</t>
  </si>
  <si>
    <t>2240106</t>
  </si>
  <si>
    <t xml:space="preserve">    安全监管</t>
  </si>
  <si>
    <t>2240108</t>
  </si>
  <si>
    <t xml:space="preserve">    应急救援</t>
  </si>
  <si>
    <t>2240150</t>
  </si>
  <si>
    <t>22402</t>
  </si>
  <si>
    <t xml:space="preserve">  消防救援事务</t>
  </si>
  <si>
    <t>2240201</t>
  </si>
  <si>
    <t>2240204</t>
  </si>
  <si>
    <t xml:space="preserve">    消防应急救援</t>
  </si>
  <si>
    <t>2240299</t>
  </si>
  <si>
    <t xml:space="preserve">    其他消防救援事务支出</t>
  </si>
  <si>
    <t>22405</t>
  </si>
  <si>
    <t xml:space="preserve">  地震事务</t>
  </si>
  <si>
    <t>2240501</t>
  </si>
  <si>
    <t>2240599</t>
  </si>
  <si>
    <t xml:space="preserve">    其他地震事务支出</t>
  </si>
  <si>
    <t>229</t>
  </si>
  <si>
    <t>其他支出</t>
  </si>
  <si>
    <t>22902</t>
  </si>
  <si>
    <t xml:space="preserve">  年初预留</t>
  </si>
  <si>
    <t>2290201</t>
  </si>
  <si>
    <t xml:space="preserve">    年初预留</t>
  </si>
  <si>
    <t>22999</t>
  </si>
  <si>
    <t xml:space="preserve">  其他支出</t>
  </si>
  <si>
    <t>2299999</t>
  </si>
  <si>
    <t xml:space="preserve">    其他支出</t>
  </si>
  <si>
    <t>232</t>
  </si>
  <si>
    <t>债务付息支出</t>
  </si>
  <si>
    <t>23203</t>
  </si>
  <si>
    <t xml:space="preserve">  地方政府一般债务付息支出</t>
  </si>
  <si>
    <t>2320301</t>
  </si>
  <si>
    <t xml:space="preserve">    地方政府一般债券付息支出</t>
  </si>
  <si>
    <t>233</t>
  </si>
  <si>
    <t>债务发行费用支出</t>
  </si>
  <si>
    <t>23303</t>
  </si>
  <si>
    <t xml:space="preserve">  地方政府一般债务发行费用支出</t>
  </si>
  <si>
    <t>支出合计</t>
  </si>
  <si>
    <t>表4</t>
  </si>
  <si>
    <t>项目编码</t>
  </si>
  <si>
    <t>501</t>
  </si>
  <si>
    <t>机关工资福利支出</t>
  </si>
  <si>
    <t>50101</t>
  </si>
  <si>
    <t xml:space="preserve">  工资奖金津补贴</t>
  </si>
  <si>
    <t>50102</t>
  </si>
  <si>
    <t xml:space="preserve">  社会保障缴费</t>
  </si>
  <si>
    <t>50103</t>
  </si>
  <si>
    <t xml:space="preserve">  住房公积金</t>
  </si>
  <si>
    <t>50199</t>
  </si>
  <si>
    <t xml:space="preserve">  其他工资福利支出</t>
  </si>
  <si>
    <t>502</t>
  </si>
  <si>
    <t>机关商品和服务支出</t>
  </si>
  <si>
    <t>50201</t>
  </si>
  <si>
    <t xml:space="preserve">  办公经费</t>
  </si>
  <si>
    <t>50202</t>
  </si>
  <si>
    <t xml:space="preserve">  会议费</t>
  </si>
  <si>
    <t>50203</t>
  </si>
  <si>
    <t xml:space="preserve">  培训费</t>
  </si>
  <si>
    <t>50205</t>
  </si>
  <si>
    <t xml:space="preserve">  委托业务费</t>
  </si>
  <si>
    <t>50206</t>
  </si>
  <si>
    <t xml:space="preserve">  公务接待费</t>
  </si>
  <si>
    <t>50208</t>
  </si>
  <si>
    <t xml:space="preserve">  公务用车运行维护费</t>
  </si>
  <si>
    <t>50209</t>
  </si>
  <si>
    <t xml:space="preserve">  维修（护）费</t>
  </si>
  <si>
    <t>50299</t>
  </si>
  <si>
    <t xml:space="preserve">  其他商品和服务支出</t>
  </si>
  <si>
    <t>503</t>
  </si>
  <si>
    <t>机关资本性支出（一）</t>
  </si>
  <si>
    <t>50306</t>
  </si>
  <si>
    <t xml:space="preserve">  设备购置</t>
  </si>
  <si>
    <t>505</t>
  </si>
  <si>
    <t>对事业单位经常性补助</t>
  </si>
  <si>
    <t>50501</t>
  </si>
  <si>
    <t xml:space="preserve">  工资福利支出</t>
  </si>
  <si>
    <t>50502</t>
  </si>
  <si>
    <t xml:space="preserve">  商品和服务支出</t>
  </si>
  <si>
    <t>506</t>
  </si>
  <si>
    <t>对事业单位资本性补助</t>
  </si>
  <si>
    <t>50601</t>
  </si>
  <si>
    <t xml:space="preserve">  资本性支出（一）</t>
  </si>
  <si>
    <t>509</t>
  </si>
  <si>
    <t>对个人和家庭的补助</t>
  </si>
  <si>
    <t>50901</t>
  </si>
  <si>
    <t xml:space="preserve">  社会福利和救助</t>
  </si>
  <si>
    <t>50905</t>
  </si>
  <si>
    <t xml:space="preserve">  离退休费</t>
  </si>
  <si>
    <t>50999</t>
  </si>
  <si>
    <t xml:space="preserve">  其他对个人和家庭补助</t>
  </si>
  <si>
    <t>510</t>
  </si>
  <si>
    <t>对社会保障基金补助</t>
  </si>
  <si>
    <t>51002</t>
  </si>
  <si>
    <t xml:space="preserve">  对社会保险基金补助</t>
  </si>
  <si>
    <t>514</t>
  </si>
  <si>
    <t>预备费及预留</t>
  </si>
  <si>
    <t>51402</t>
  </si>
  <si>
    <t xml:space="preserve">  预留</t>
  </si>
  <si>
    <t>表5</t>
  </si>
  <si>
    <t>一、一般性转移支付</t>
  </si>
  <si>
    <t>1-中央</t>
  </si>
  <si>
    <t>中央下派选调生到村工作补助</t>
  </si>
  <si>
    <t>中央外经贸发展专项资金</t>
  </si>
  <si>
    <t>中央军民融合发展专项资金(军民办)</t>
  </si>
  <si>
    <t>中央“西部计划”志愿者补助资金</t>
  </si>
  <si>
    <t>中央三区科技人才支持计划</t>
  </si>
  <si>
    <t>中央文物保护资金</t>
  </si>
  <si>
    <t>中央美术馆公共图书馆文化馆站免费开放补助资金</t>
  </si>
  <si>
    <t>中央博物馆纪念馆逐步免费开放补助资金</t>
  </si>
  <si>
    <t>中央文化人才经费</t>
  </si>
  <si>
    <t>中央支持学前教育专项补助资金</t>
  </si>
  <si>
    <t>中央义务教育薄弱环节改善与能力提升</t>
  </si>
  <si>
    <t>中央特殊教育专项资金</t>
  </si>
  <si>
    <t>中央学生资助补助经费</t>
  </si>
  <si>
    <t>中央城乡义务教育补助经费</t>
  </si>
  <si>
    <t>中央现代职业教育质量提升计划专项资金</t>
  </si>
  <si>
    <t>中央改善普通高中学校办学条件补助资金</t>
  </si>
  <si>
    <t>中央财政教育特殊补助资金</t>
  </si>
  <si>
    <t>中央科技馆免费开放补助资金</t>
  </si>
  <si>
    <t>中央水利发展专项</t>
  </si>
  <si>
    <t>中央困难群众救助补助资金</t>
  </si>
  <si>
    <t>中央基本公共卫生服务</t>
  </si>
  <si>
    <t>中央基本药物制度补助资金</t>
  </si>
  <si>
    <t>中央计划生育补助资金</t>
  </si>
  <si>
    <t>中央医疗服务与保障能力提升(公立医院综合改革)补助资金</t>
  </si>
  <si>
    <t>中央医疗服务与保障能力提升(中医药事业传承与发展部分)补助资金</t>
  </si>
  <si>
    <t>中央医疗服务与保障能力提升(卫生健康人才培养培训)补助资金</t>
  </si>
  <si>
    <t>中央医疗服务与保障能力提升(医疗卫生机构能力建设)补助资金</t>
  </si>
  <si>
    <t>中央优抚对象抚恤生活补助资金</t>
  </si>
  <si>
    <t>中央优抚对象医疗补助资金</t>
  </si>
  <si>
    <t>中央企业军转干部生活困难补助经费</t>
  </si>
  <si>
    <t>中央退役安置补助资金</t>
  </si>
  <si>
    <t>中央医疗保障服务能力提升补助资金（医保局）</t>
  </si>
  <si>
    <t>中央城镇保障性安居工程专项资金</t>
  </si>
  <si>
    <t>中央补助基层行政单位工作经费</t>
  </si>
  <si>
    <t>中央工商行政管理专项补助经费</t>
  </si>
  <si>
    <t>中央产粮大县奖励资金</t>
  </si>
  <si>
    <t>中央生猪牛羊调出大县奖励资金</t>
  </si>
  <si>
    <t>中央政法纪检监察转移支付资金</t>
  </si>
  <si>
    <t>中央衔接推进乡村振兴补助资金（民委）</t>
  </si>
  <si>
    <t>中央少数民族地区和边疆地区文化安全补助资金</t>
  </si>
  <si>
    <t>中央高校毕业生三支一扶计划补助资金</t>
  </si>
  <si>
    <t>高校毕业生“三支一扶”计划补助资金</t>
  </si>
  <si>
    <t>就业补助</t>
  </si>
  <si>
    <t>固定数额补助</t>
  </si>
  <si>
    <t>中央就业补助</t>
  </si>
  <si>
    <t>2-省级</t>
  </si>
  <si>
    <t>下派选调生到嘎查村工作补助资金</t>
  </si>
  <si>
    <t>全区纪检监察内网骨干传输设备升级扩容经费</t>
  </si>
  <si>
    <t>外经贸发展专项资金</t>
  </si>
  <si>
    <t>军民融合发展专项资金</t>
  </si>
  <si>
    <t>“西部计划”志愿者补助资金</t>
  </si>
  <si>
    <t>支持学前教育专项补助资金</t>
  </si>
  <si>
    <t>义务教育薄弱环节改善与能力提升</t>
  </si>
  <si>
    <t>特殊教育专项资金</t>
  </si>
  <si>
    <t>城乡义务教育补助经费</t>
  </si>
  <si>
    <t>职业教育专项补助</t>
  </si>
  <si>
    <t>民族语言授课学校统编教材师资队伍建设专项资金</t>
  </si>
  <si>
    <t>公办普通高中生均公用经费补助</t>
  </si>
  <si>
    <t>学前教育公用经费补助资金</t>
  </si>
  <si>
    <t>普通高中创新实验室建设专项</t>
  </si>
  <si>
    <t>中小学课后服务保障经费</t>
  </si>
  <si>
    <t>衔接推进乡村振兴补助资金</t>
  </si>
  <si>
    <t>水利发展资金</t>
  </si>
  <si>
    <t>困难残疾人生活补贴和重度残疾人护理补贴</t>
  </si>
  <si>
    <t>殡葬基本服务补助资金</t>
  </si>
  <si>
    <t>文革三民生活补贴</t>
  </si>
  <si>
    <t>高龄津贴补助资金</t>
  </si>
  <si>
    <t>社区养老补助资金</t>
  </si>
  <si>
    <t>困难群众救助补助资金</t>
  </si>
  <si>
    <t>优抚对象抚恤生活补助资金</t>
  </si>
  <si>
    <t>优抚对象医疗补助资金</t>
  </si>
  <si>
    <t>通用航空发展专项</t>
  </si>
  <si>
    <t>农村危房改造补助资金</t>
  </si>
  <si>
    <t>城镇保障性安居工程专项资金</t>
  </si>
  <si>
    <t>城镇生活垃圾分类设施补助资金</t>
  </si>
  <si>
    <t>城镇污水处理奖励经费</t>
  </si>
  <si>
    <t>土地整治专项资金</t>
  </si>
  <si>
    <t>公路建设和发展专项</t>
  </si>
  <si>
    <t>公路养护专项资金</t>
  </si>
  <si>
    <t>农村牧区客运站运营补贴资金</t>
  </si>
  <si>
    <t>生态环境保护专项</t>
  </si>
  <si>
    <t>县级财力困难地区消防救援站建设补助</t>
  </si>
  <si>
    <t>农村综合改革转移支付资金</t>
  </si>
  <si>
    <t>生产者补贴核查经费</t>
  </si>
  <si>
    <t>政法纪检监察转移支付资金</t>
  </si>
  <si>
    <t>政法纪检监察转移支付资金（纪检）</t>
  </si>
  <si>
    <t>基本公共卫生服务补助资金</t>
  </si>
  <si>
    <t>市级计划生育补助资金</t>
  </si>
  <si>
    <t>基本药物制度补助资金一体化管理的嘎查村卫生室补助</t>
  </si>
  <si>
    <t>市级社区民生地方配套资金</t>
  </si>
  <si>
    <t>市级三支一扶地方配套资金</t>
  </si>
  <si>
    <t>市级在乡老复员军人生活补助提标资金</t>
  </si>
  <si>
    <t>市级优抚对象医疗补助资金</t>
  </si>
  <si>
    <t>县级基本财力保障机制奖补资金（市级配套）</t>
  </si>
  <si>
    <t xml:space="preserve">二、专项转移支付    </t>
  </si>
  <si>
    <t>1-中央专项</t>
  </si>
  <si>
    <t>中央农业生产发展资金</t>
  </si>
  <si>
    <t>中央动物防疫等补助经费</t>
  </si>
  <si>
    <t>中央林业草原生态保护恢复资金</t>
  </si>
  <si>
    <t>中央林业改革发展资金</t>
  </si>
  <si>
    <t>中央城乡居民基本养老保险补助经费</t>
  </si>
  <si>
    <t>中央重大传染病防控补助资金</t>
  </si>
  <si>
    <t>中央土地指标跨省域调剂收入安排的支出预算</t>
  </si>
  <si>
    <t>中央水污染防治资金</t>
  </si>
  <si>
    <t>中央大气污染防治资金</t>
  </si>
  <si>
    <t>中央农村综合改革转移支付资金</t>
  </si>
  <si>
    <t>中央机关事业单位养老保险制度改革补助经费</t>
  </si>
  <si>
    <t>中央中小企业发展专项资金</t>
  </si>
  <si>
    <t>中央衔接推进乡村振兴补助资金</t>
  </si>
  <si>
    <t>中央农业资源及生态保护补助资金</t>
  </si>
  <si>
    <t>中央节能减排</t>
  </si>
  <si>
    <t>2-省级专项</t>
  </si>
  <si>
    <t>“草原英才”专项资金</t>
  </si>
  <si>
    <t>街道社区党组织建设专项资金</t>
  </si>
  <si>
    <t>非公有制企业和社会组织党组织建设补助资金</t>
  </si>
  <si>
    <t>重点寺庙维修补助经费</t>
  </si>
  <si>
    <t>社区矫正专项资金</t>
  </si>
  <si>
    <t>法律援助办案补贴专项资金</t>
  </si>
  <si>
    <t>农牧业生产发展资金</t>
  </si>
  <si>
    <t>动物防疫补助经费</t>
  </si>
  <si>
    <t>羊绒收储财政贴息资金</t>
  </si>
  <si>
    <t>林业改革发展资金</t>
  </si>
  <si>
    <t>林草生态保护恢复资金</t>
  </si>
  <si>
    <t>城乡居民基本养老保险补助经费</t>
  </si>
  <si>
    <t>养老机构床位运营补贴资金</t>
  </si>
  <si>
    <t>水污染防治资金</t>
  </si>
  <si>
    <t>应对气候变化及低碳发展专项资金</t>
  </si>
  <si>
    <t>粮食仓储设施维修改造资金</t>
  </si>
  <si>
    <t>旗县消防救援大队地方财政负担的相关人员经费补助</t>
  </si>
  <si>
    <t>扶持村级集体经济发展资金</t>
  </si>
  <si>
    <t>牧区现代化项目资金</t>
  </si>
  <si>
    <t>残疾人康复</t>
  </si>
  <si>
    <t>市级残疾人事业发展补助资金</t>
  </si>
  <si>
    <t>市级街道社区党组织建设专项资金</t>
  </si>
  <si>
    <t>市级非公有制企业和社会组织党组织建设补助资金</t>
  </si>
  <si>
    <t>市级“西部计划”志愿者补助资金</t>
  </si>
  <si>
    <t>公费定向培养师资专项资金</t>
  </si>
  <si>
    <t>合计</t>
  </si>
  <si>
    <t>表6</t>
  </si>
  <si>
    <t>地             区</t>
  </si>
  <si>
    <t>临河区</t>
  </si>
  <si>
    <t>五原县</t>
  </si>
  <si>
    <t>磴口县</t>
  </si>
  <si>
    <t>乌拉特前旗</t>
  </si>
  <si>
    <t>乌拉特中旗</t>
  </si>
  <si>
    <t>乌拉特后旗</t>
  </si>
  <si>
    <t>杭锦后旗</t>
  </si>
  <si>
    <t>巴彦淖尔经济技术开发区</t>
  </si>
  <si>
    <t>未落实到地区</t>
  </si>
  <si>
    <t>表7</t>
  </si>
  <si>
    <t>地                 区</t>
  </si>
  <si>
    <t>表8</t>
  </si>
  <si>
    <t>表9</t>
  </si>
  <si>
    <t>表10</t>
  </si>
  <si>
    <t>项    目</t>
  </si>
  <si>
    <t>2021年预算数</t>
  </si>
  <si>
    <t>2022年预算数</t>
  </si>
  <si>
    <t xml:space="preserve"> 比上年增减情况</t>
  </si>
  <si>
    <t>增减额</t>
  </si>
  <si>
    <t>增减%</t>
  </si>
  <si>
    <t>合    计</t>
  </si>
  <si>
    <t>1、因公出国（境）费用</t>
  </si>
  <si>
    <t>2、公务接待费</t>
  </si>
  <si>
    <t>3、公务用车购置及运行费</t>
  </si>
  <si>
    <t>其中：（1）公务用车运行维护费</t>
  </si>
  <si>
    <t>（2）公务用车购置费</t>
  </si>
  <si>
    <t>表11</t>
  </si>
  <si>
    <t>2021年和2022年巴彦淖尔市地方政府一般债务余额情况表</t>
  </si>
  <si>
    <t>单位：亿元</t>
  </si>
  <si>
    <t>项           目</t>
  </si>
  <si>
    <t>执行数</t>
  </si>
  <si>
    <t>备注</t>
  </si>
  <si>
    <t>一、2020年末地方政府一般债务余额实际数</t>
  </si>
  <si>
    <t>二、2021年末地方政府一般债务余额限额</t>
  </si>
  <si>
    <r>
      <rPr>
        <sz val="11"/>
        <color theme="1"/>
        <rFont val="宋体"/>
        <family val="3"/>
        <charset val="134"/>
      </rPr>
      <t xml:space="preserve">   </t>
    </r>
    <r>
      <rPr>
        <sz val="12"/>
        <rFont val="宋体"/>
        <family val="3"/>
        <charset val="134"/>
      </rPr>
      <t>其中：2021年地方政府一般债务余额新增限额</t>
    </r>
  </si>
  <si>
    <r>
      <rPr>
        <sz val="11"/>
        <color theme="1"/>
        <rFont val="宋体"/>
        <family val="3"/>
        <charset val="134"/>
      </rPr>
      <t>三、2021</t>
    </r>
    <r>
      <rPr>
        <sz val="12"/>
        <rFont val="宋体"/>
        <family val="3"/>
        <charset val="134"/>
      </rPr>
      <t>年地方政府一般债券发行额</t>
    </r>
  </si>
  <si>
    <r>
      <rPr>
        <sz val="11"/>
        <color theme="1"/>
        <rFont val="宋体"/>
        <family val="3"/>
        <charset val="134"/>
      </rPr>
      <t xml:space="preserve"> </t>
    </r>
    <r>
      <rPr>
        <sz val="11"/>
        <color theme="1"/>
        <rFont val="宋体"/>
        <family val="3"/>
        <charset val="134"/>
      </rPr>
      <t xml:space="preserve">  </t>
    </r>
    <r>
      <rPr>
        <sz val="12"/>
        <rFont val="宋体"/>
        <family val="3"/>
        <charset val="134"/>
      </rPr>
      <t>其中：地方政府新增一般债券发行额</t>
    </r>
  </si>
  <si>
    <r>
      <rPr>
        <sz val="11"/>
        <color theme="1"/>
        <rFont val="宋体"/>
        <family val="3"/>
        <charset val="134"/>
      </rPr>
      <t xml:space="preserve">      </t>
    </r>
    <r>
      <rPr>
        <sz val="11"/>
        <color theme="1"/>
        <rFont val="宋体"/>
        <family val="3"/>
        <charset val="134"/>
      </rPr>
      <t xml:space="preserve">  </t>
    </r>
    <r>
      <rPr>
        <sz val="12"/>
        <rFont val="宋体"/>
        <family val="3"/>
        <charset val="134"/>
      </rPr>
      <t>中央转贷地方的国际金融组织和外国政府贷款</t>
    </r>
  </si>
  <si>
    <t>四、2021年地方政府一般债务还本额</t>
  </si>
  <si>
    <t>五、2021年末地方政府一般债务余额预计执行数</t>
  </si>
  <si>
    <t>六、2022年地方政府一般债务新增限额</t>
  </si>
  <si>
    <t>待财政部下达后公开</t>
  </si>
  <si>
    <t>七、2022年末地方政府一般债务余额限额</t>
  </si>
  <si>
    <t>表12</t>
  </si>
  <si>
    <t>一、政府性基金收入</t>
  </si>
  <si>
    <t xml:space="preserve">    国家电影事业发展专项资金收入</t>
  </si>
  <si>
    <t xml:space="preserve">    农业土地开发资金收入</t>
  </si>
  <si>
    <t xml:space="preserve">    土地出让价款收入</t>
  </si>
  <si>
    <t xml:space="preserve">    彩票公益金收入</t>
  </si>
  <si>
    <t xml:space="preserve">    国家重大水利工程建设基金收入</t>
  </si>
  <si>
    <t xml:space="preserve">    车辆通行费</t>
  </si>
  <si>
    <t xml:space="preserve">    彩票发行机构和彩票销售机构的业务费用</t>
  </si>
  <si>
    <t>二、专项债务对应项目专项收入</t>
  </si>
  <si>
    <t xml:space="preserve">    车辆通行费专项债务对应项目专项收入</t>
  </si>
  <si>
    <t xml:space="preserve">    其他政府性基金专项债务对应项目专项收入</t>
  </si>
  <si>
    <t>地方政府专项债务收入</t>
  </si>
  <si>
    <t xml:space="preserve">  政府性基金转移支付收入</t>
  </si>
  <si>
    <t xml:space="preserve">    政府性基金补助收入</t>
  </si>
  <si>
    <t xml:space="preserve">    政府性基金上解收入</t>
  </si>
  <si>
    <t xml:space="preserve">  调入资金</t>
  </si>
  <si>
    <t xml:space="preserve">  地方政府专项债务转贷收入</t>
  </si>
  <si>
    <t xml:space="preserve">  上年结转收入</t>
  </si>
  <si>
    <t xml:space="preserve">  上年结余收入</t>
  </si>
  <si>
    <t>表13</t>
  </si>
  <si>
    <t xml:space="preserve">  车辆通行费安排的支出</t>
  </si>
  <si>
    <t xml:space="preserve">  彩票发行销售机构业务费安排的支出</t>
  </si>
  <si>
    <t xml:space="preserve">  彩票公益金安排的支出</t>
  </si>
  <si>
    <t xml:space="preserve">  地方政府专项债务付息支出</t>
  </si>
  <si>
    <t xml:space="preserve">  地方政府专项债务发行费用支出</t>
  </si>
  <si>
    <t>地方政府专项债务还本支出</t>
  </si>
  <si>
    <t xml:space="preserve">  政府性基金转移支付</t>
  </si>
  <si>
    <t xml:space="preserve">    政府性基金补助支出</t>
  </si>
  <si>
    <t xml:space="preserve">    政府性基金上解支出</t>
  </si>
  <si>
    <t xml:space="preserve">  调出资金</t>
  </si>
  <si>
    <t xml:space="preserve">  地方政府专项债务转贷支出</t>
  </si>
  <si>
    <t xml:space="preserve">  年终结转</t>
  </si>
  <si>
    <t xml:space="preserve">  年终结余</t>
  </si>
  <si>
    <t>表14</t>
  </si>
  <si>
    <t>科目名称</t>
  </si>
  <si>
    <t>21462</t>
  </si>
  <si>
    <t>2146202</t>
  </si>
  <si>
    <t xml:space="preserve">    政府还贷公路养护</t>
  </si>
  <si>
    <t>2146203</t>
  </si>
  <si>
    <t xml:space="preserve">    政府还贷公路管理</t>
  </si>
  <si>
    <t>22908</t>
  </si>
  <si>
    <t>2290804</t>
  </si>
  <si>
    <t xml:space="preserve">    福利彩票销售机构的业务费支出</t>
  </si>
  <si>
    <t>2290808</t>
  </si>
  <si>
    <t xml:space="preserve">    彩票市场调控资金支出</t>
  </si>
  <si>
    <t>22960</t>
  </si>
  <si>
    <t>2296002</t>
  </si>
  <si>
    <t xml:space="preserve">    用于社会福利的彩票公益金支出</t>
  </si>
  <si>
    <t>2296003</t>
  </si>
  <si>
    <t xml:space="preserve">    用于体育事业的彩票公益金支出</t>
  </si>
  <si>
    <t>2296013</t>
  </si>
  <si>
    <t xml:space="preserve">    用于城乡医疗救助的彩票公益金支出</t>
  </si>
  <si>
    <t>23204</t>
  </si>
  <si>
    <t>2320411</t>
  </si>
  <si>
    <t xml:space="preserve">    国有土地使用权出让金债务付息支出</t>
  </si>
  <si>
    <t>2320498</t>
  </si>
  <si>
    <t xml:space="preserve">    其他地方自行试点项目收益专项债券付息支出</t>
  </si>
  <si>
    <t>23304</t>
  </si>
  <si>
    <t>2330411</t>
  </si>
  <si>
    <t xml:space="preserve">    国有土地使用权出让金债务发行费用支出</t>
  </si>
  <si>
    <t>2330498</t>
  </si>
  <si>
    <t xml:space="preserve">    其他地方自行试点项目收益专项债券发行费用支出</t>
  </si>
  <si>
    <t>表15</t>
  </si>
  <si>
    <t>项                 目</t>
  </si>
  <si>
    <t>本年预算数</t>
  </si>
  <si>
    <t>中央国家电影事业发展专项资金</t>
  </si>
  <si>
    <t>中央集中彩票公益金支持社会福利事业专项资金</t>
  </si>
  <si>
    <t>福利彩票公益金</t>
  </si>
  <si>
    <t>体育彩票公益金</t>
  </si>
  <si>
    <t>表16</t>
  </si>
  <si>
    <t>合       计</t>
  </si>
  <si>
    <t>表17</t>
  </si>
  <si>
    <t>2022年巴彦淖尔市本级政府性基金预算“三公”经费支出预算表</t>
  </si>
  <si>
    <t>表18</t>
  </si>
  <si>
    <r>
      <rPr>
        <b/>
        <sz val="18"/>
        <rFont val="Arial"/>
        <family val="2"/>
      </rPr>
      <t>2021</t>
    </r>
    <r>
      <rPr>
        <b/>
        <sz val="18"/>
        <rFont val="宋体"/>
        <family val="3"/>
        <charset val="134"/>
      </rPr>
      <t>年和</t>
    </r>
    <r>
      <rPr>
        <b/>
        <sz val="18"/>
        <rFont val="Arial"/>
        <family val="2"/>
      </rPr>
      <t>2022</t>
    </r>
    <r>
      <rPr>
        <b/>
        <sz val="18"/>
        <rFont val="宋体"/>
        <family val="3"/>
        <charset val="134"/>
      </rPr>
      <t>年巴彦淖尔市地方政府专项债务余额情况表</t>
    </r>
  </si>
  <si>
    <t xml:space="preserve">  </t>
  </si>
  <si>
    <r>
      <rPr>
        <sz val="12"/>
        <rFont val="Arial"/>
        <family val="2"/>
      </rPr>
      <t> </t>
    </r>
    <r>
      <rPr>
        <sz val="12"/>
        <rFont val="宋体"/>
        <family val="3"/>
        <charset val="134"/>
      </rPr>
      <t>单位：亿元</t>
    </r>
  </si>
  <si>
    <t>一、2020年末地方政府专项债务余额实际数</t>
  </si>
  <si>
    <t>二、2021年末地方政府专项债务余额限额</t>
  </si>
  <si>
    <t xml:space="preserve">   其中：2021年地方政府专项债务余额新增限额</t>
  </si>
  <si>
    <t>三、2021年地方政府专项债务发行额</t>
  </si>
  <si>
    <t>四、2021年地方政府专项债务还本额</t>
  </si>
  <si>
    <t>五、2021年末地方政府专项债务余额预计执行数</t>
  </si>
  <si>
    <t>六、2021年地方政府专项债务新增限额</t>
  </si>
  <si>
    <t>七、2021年末地方政府专项债务余额限额</t>
  </si>
  <si>
    <t>表19</t>
  </si>
  <si>
    <t>收          入</t>
  </si>
  <si>
    <t>项        目</t>
  </si>
  <si>
    <t>一、利润收入</t>
  </si>
  <si>
    <t>二、股利、股息收入</t>
  </si>
  <si>
    <t>三、产权转让收入</t>
  </si>
  <si>
    <t>四、清算收入</t>
  </si>
  <si>
    <t>五、其他国有资本经营预算收入</t>
  </si>
  <si>
    <t>本年收入合计</t>
  </si>
  <si>
    <t>上年结转</t>
  </si>
  <si>
    <t>收 入 总 计</t>
  </si>
  <si>
    <t>表20</t>
  </si>
  <si>
    <t>支          出</t>
  </si>
  <si>
    <t>一、解决历史遗留问题及改革成本支出</t>
  </si>
  <si>
    <t>二、国有企业资本金注入</t>
  </si>
  <si>
    <t>三、国有企业政策性补贴</t>
  </si>
  <si>
    <t>四、金融国有资本经营预算支出</t>
  </si>
  <si>
    <t>五、其他国有资本经营预算支出</t>
  </si>
  <si>
    <t>六、转移性支出</t>
  </si>
  <si>
    <t>本年支出合计</t>
  </si>
  <si>
    <t>结转下年</t>
  </si>
  <si>
    <t>支 出 总 计</t>
  </si>
  <si>
    <t>表21</t>
  </si>
  <si>
    <t>科目名称（功能）</t>
  </si>
  <si>
    <t>资本性支出</t>
  </si>
  <si>
    <t>费用性支出</t>
  </si>
  <si>
    <t>合      计</t>
  </si>
  <si>
    <t>表22</t>
  </si>
  <si>
    <t>一、企业职工基本养老保险基金收入</t>
  </si>
  <si>
    <t>其中：保险费收入</t>
  </si>
  <si>
    <t>财政补贴收入</t>
  </si>
  <si>
    <t>利息收入</t>
  </si>
  <si>
    <t>中央调剂金收入</t>
  </si>
  <si>
    <t>转移收入等</t>
  </si>
  <si>
    <t>二、失业保险基金收入</t>
  </si>
  <si>
    <t>三、职工基本医疗保险基金收入</t>
  </si>
  <si>
    <t>四、工伤保险基金收入</t>
  </si>
  <si>
    <t>五、城乡居民基本养老保险</t>
  </si>
  <si>
    <t>六、机关事业单位基本养老保险基金收入</t>
  </si>
  <si>
    <t>七、城乡居民基本医疗保险</t>
  </si>
  <si>
    <t>八、国库待划转社会保险费</t>
  </si>
  <si>
    <t>社会保险基金收入合计</t>
  </si>
  <si>
    <t>表23</t>
  </si>
  <si>
    <t>一、企业职工基本养老保险基金支出</t>
  </si>
  <si>
    <t>其中：基本养老金支出</t>
  </si>
  <si>
    <t>医疗补助金支出</t>
  </si>
  <si>
    <t>丧葬抚恤补助支出</t>
  </si>
  <si>
    <t>中央调剂金支出</t>
  </si>
  <si>
    <t>转移支出等</t>
  </si>
  <si>
    <t>二、失业保险基金支出</t>
  </si>
  <si>
    <t>其中：失业保险金支出</t>
  </si>
  <si>
    <t>三、职工基本医疗保险基金支出</t>
  </si>
  <si>
    <t>其中：职工基本医疗保险统筹基金支出</t>
  </si>
  <si>
    <t>四、工伤保险基金支出</t>
  </si>
  <si>
    <t>其中：工伤保险待遇支出</t>
  </si>
  <si>
    <t>劳动能力鉴定支出</t>
  </si>
  <si>
    <t>工伤预防费用支出</t>
  </si>
  <si>
    <t>六、机关事业单位基本养老保险基金支出</t>
  </si>
  <si>
    <t>社会保险基金支出合计</t>
  </si>
  <si>
    <t>其中：社会保险待遇支出</t>
  </si>
  <si>
    <t>表24</t>
  </si>
  <si>
    <t>一、企业职工基本养老保险基金本年收支结余</t>
  </si>
  <si>
    <t>企业职工基本养老保险基金年末滚存结余</t>
  </si>
  <si>
    <t>二、机关事业单位基本养老保险基金本年收支结余</t>
  </si>
  <si>
    <t>机关事业单位基本养老保险基金年末滚存结余</t>
  </si>
  <si>
    <t>三、职工基本医疗保险基金本年收支结余</t>
  </si>
  <si>
    <t>职工基本医疗保险基金年末滚存结余</t>
  </si>
  <si>
    <t>四、工伤保险基金本年收支结余</t>
  </si>
  <si>
    <t>工伤保险基金年末滚存结余</t>
  </si>
  <si>
    <t>五、失业保险基金本年收支结余</t>
  </si>
  <si>
    <t>失业保险基金年末滚存结余</t>
  </si>
  <si>
    <t>此表无数据</t>
    <phoneticPr fontId="29" type="noConversion"/>
  </si>
  <si>
    <t>转移收入</t>
  </si>
  <si>
    <t>其中：基本医疗保险统筹基金</t>
  </si>
  <si>
    <t xml:space="preserve">     基本医疗保险个人账户基金</t>
  </si>
  <si>
    <t>其中：基本医疗保险费收入</t>
  </si>
  <si>
    <t>基本医疗保险费支出</t>
  </si>
  <si>
    <t>其他费用支出</t>
  </si>
  <si>
    <t>稳岗返还支出</t>
  </si>
  <si>
    <t>技能提升补贴支出</t>
  </si>
  <si>
    <t>转移支出</t>
  </si>
  <si>
    <t xml:space="preserve">    职工基本医疗保险个人账户基金支出</t>
  </si>
  <si>
    <t>补助下级支出</t>
  </si>
  <si>
    <t>其中：基本医疗保险待遇支出</t>
  </si>
  <si>
    <t>大病保险支出</t>
  </si>
  <si>
    <t>其他社会保险基金支出</t>
  </si>
  <si>
    <t>表1</t>
    <phoneticPr fontId="5" type="noConversion"/>
  </si>
  <si>
    <t>2022年巴彦淖尔市一般公共预算收入表</t>
    <phoneticPr fontId="5" type="noConversion"/>
  </si>
  <si>
    <t>名称</t>
  </si>
  <si>
    <t>金额</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</si>
  <si>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</si>
  <si>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</si>
  <si>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</si>
  <si>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</si>
  <si>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</si>
  <si>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</si>
  <si>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</si>
  <si>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</si>
  <si>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</si>
  <si>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</si>
  <si>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</si>
  <si>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</si>
  <si>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</si>
  <si>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</si>
  <si>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</si>
  <si>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</si>
  <si>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</si>
  <si>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</si>
  <si>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</si>
  <si>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</si>
  <si>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</si>
  <si>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</si>
  <si>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</si>
  <si>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</si>
  <si>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2021年和2022年巴彦淖尔市地方政府一般债务余额情况表（市本级）</t>
  </si>
  <si>
    <t>2022年巴彦淖尔市政府性基金预算收入表</t>
    <phoneticPr fontId="5" type="noConversion"/>
  </si>
  <si>
    <t>收入项目</t>
    <phoneticPr fontId="5" type="noConversion"/>
  </si>
  <si>
    <t>一、国有土地使用权出让收入</t>
    <phoneticPr fontId="5" type="noConversion"/>
  </si>
  <si>
    <t xml:space="preserve">  土地出让价款收入</t>
  </si>
  <si>
    <t xml:space="preserve">  补缴的土地价款</t>
  </si>
  <si>
    <t>二、城市基础设施配套费收入</t>
    <phoneticPr fontId="5" type="noConversion"/>
  </si>
  <si>
    <t>三、污水处理费收入</t>
    <phoneticPr fontId="5" type="noConversion"/>
  </si>
  <si>
    <t>四、其他政府性基金收入</t>
    <phoneticPr fontId="5" type="noConversion"/>
  </si>
  <si>
    <t>五、专项债券对应项目专项收入</t>
    <phoneticPr fontId="5" type="noConversion"/>
  </si>
  <si>
    <t>收入合计</t>
  </si>
  <si>
    <t xml:space="preserve">  政府性基金补助收入</t>
  </si>
  <si>
    <t xml:space="preserve">  政府性基金上解收入</t>
  </si>
  <si>
    <t>表12</t>
    <phoneticPr fontId="5" type="noConversion"/>
  </si>
  <si>
    <r>
      <t>2021</t>
    </r>
    <r>
      <rPr>
        <b/>
        <sz val="18"/>
        <rFont val="宋体"/>
        <family val="3"/>
        <charset val="134"/>
      </rPr>
      <t>年和</t>
    </r>
    <r>
      <rPr>
        <b/>
        <sz val="18"/>
        <rFont val="Arial"/>
        <family val="2"/>
      </rPr>
      <t>2022</t>
    </r>
    <r>
      <rPr>
        <b/>
        <sz val="18"/>
        <rFont val="宋体"/>
        <family val="3"/>
        <charset val="134"/>
      </rPr>
      <t>年巴彦淖尔市地方政府专项债务</t>
    </r>
    <r>
      <rPr>
        <b/>
        <sz val="18"/>
        <rFont val="Arial"/>
        <family val="2"/>
      </rPr>
      <t xml:space="preserve">
</t>
    </r>
    <r>
      <rPr>
        <b/>
        <sz val="18"/>
        <rFont val="宋体"/>
        <family val="3"/>
        <charset val="134"/>
      </rPr>
      <t>余额情况表（市本级）</t>
    </r>
  </si>
  <si>
    <t>2022年巴彦淖尔市国有资本经营预算收入表</t>
    <phoneticPr fontId="5" type="noConversion"/>
  </si>
  <si>
    <t>收入项目</t>
    <phoneticPr fontId="5" type="noConversion"/>
  </si>
  <si>
    <r>
      <t>2</t>
    </r>
    <r>
      <rPr>
        <sz val="11"/>
        <color indexed="8"/>
        <rFont val="宋体"/>
        <family val="3"/>
        <charset val="134"/>
      </rPr>
      <t>022</t>
    </r>
    <r>
      <rPr>
        <sz val="11"/>
        <color indexed="8"/>
        <rFont val="宋体"/>
        <family val="3"/>
        <charset val="134"/>
      </rPr>
      <t>预算数</t>
    </r>
  </si>
  <si>
    <t>国有资本经营预算转移支付收入</t>
  </si>
  <si>
    <t>国有资本经营预算上解收入</t>
  </si>
  <si>
    <t>国有资本经营预算上年结余收入</t>
  </si>
  <si>
    <t>注：以上项目以2022年政府收支分类科目为准。在“解决历史遗留问题及改革成本支出”（22301款）科目下增设“金融企业改革性支出”（2230109项）科目，在“国有企业资本金注入”（22302款）科目下增设“金融企业资本性支出”（2230208项）科目，相应删除“金融国有资本经营预算支出”（22304款）科目及其项级科目。</t>
  </si>
  <si>
    <t>表19</t>
    <phoneticPr fontId="5" type="noConversion"/>
  </si>
  <si>
    <t>2022年巴彦淖尔市全市社会保险基金收入预算表</t>
  </si>
  <si>
    <t>上级补助收入</t>
  </si>
  <si>
    <t>委托投资收益</t>
  </si>
  <si>
    <t>社会保险基金收入合计：</t>
  </si>
  <si>
    <t>2022年巴彦淖尔市全市社会保险基金支出预算表</t>
  </si>
  <si>
    <t xml:space="preserve">      职工基本医疗保险个人账户基金支出</t>
  </si>
  <si>
    <t>其中：基础养老金支出</t>
  </si>
  <si>
    <t xml:space="preserve">     个人账户养老金支出</t>
  </si>
  <si>
    <t xml:space="preserve">      丧葬补助金支出</t>
  </si>
  <si>
    <t>基本医疗保险待遇支出</t>
  </si>
  <si>
    <t>社会保险基金支出合计：</t>
  </si>
</sst>
</file>

<file path=xl/styles.xml><?xml version="1.0" encoding="utf-8"?>
<styleSheet xmlns="http://schemas.openxmlformats.org/spreadsheetml/2006/main">
  <numFmts count="8">
    <numFmt numFmtId="41" formatCode="_ * #,##0_ ;_ * \-#,##0_ ;_ * &quot;-&quot;_ ;_ @_ "/>
    <numFmt numFmtId="176" formatCode="0.00_ "/>
    <numFmt numFmtId="177" formatCode="0_ "/>
    <numFmt numFmtId="178" formatCode="0.000_ "/>
    <numFmt numFmtId="179" formatCode="#,##0_ "/>
    <numFmt numFmtId="180" formatCode="0.0%"/>
    <numFmt numFmtId="181" formatCode="0.0_ "/>
    <numFmt numFmtId="182" formatCode="#,##0.00_ "/>
  </numFmts>
  <fonts count="38">
    <font>
      <sz val="11"/>
      <color indexed="8"/>
      <name val="宋体"/>
      <charset val="1"/>
      <scheme val="minor"/>
    </font>
    <font>
      <sz val="11"/>
      <name val="宋体"/>
      <family val="3"/>
      <charset val="134"/>
    </font>
    <font>
      <sz val="17"/>
      <name val="黑体"/>
      <family val="3"/>
      <charset val="134"/>
    </font>
    <font>
      <b/>
      <sz val="12"/>
      <name val="宋体"/>
      <family val="3"/>
      <charset val="134"/>
    </font>
    <font>
      <b/>
      <sz val="11"/>
      <name val="宋体"/>
      <family val="3"/>
      <charset val="134"/>
    </font>
    <font>
      <sz val="9"/>
      <name val="宋体"/>
      <family val="3"/>
      <charset val="134"/>
    </font>
    <font>
      <b/>
      <sz val="18"/>
      <name val="Arial"/>
      <family val="2"/>
    </font>
    <font>
      <b/>
      <sz val="18"/>
      <name val="Arial"/>
      <family val="2"/>
    </font>
    <font>
      <sz val="11"/>
      <color theme="1"/>
      <name val="宋体"/>
      <family val="3"/>
      <charset val="134"/>
      <scheme val="minor"/>
    </font>
    <font>
      <sz val="12"/>
      <name val="Arial"/>
      <family val="2"/>
    </font>
    <font>
      <sz val="12"/>
      <name val="宋体"/>
      <family val="3"/>
      <charset val="134"/>
    </font>
    <font>
      <sz val="12"/>
      <color indexed="8"/>
      <name val="宋体"/>
      <family val="3"/>
      <charset val="134"/>
    </font>
    <font>
      <sz val="12"/>
      <color indexed="10"/>
      <name val="宋体"/>
      <family val="3"/>
      <charset val="134"/>
    </font>
    <font>
      <sz val="11"/>
      <name val="SimSun"/>
      <charset val="134"/>
    </font>
    <font>
      <sz val="11"/>
      <name val="Songti TC"/>
      <family val="1"/>
    </font>
    <font>
      <sz val="11"/>
      <name val="Hiragino Sans GB"/>
      <family val="1"/>
    </font>
    <font>
      <b/>
      <sz val="18"/>
      <name val="宋体"/>
      <family val="3"/>
      <charset val="134"/>
    </font>
    <font>
      <sz val="9"/>
      <name val="Arial"/>
      <family val="2"/>
    </font>
    <font>
      <sz val="10"/>
      <color indexed="8"/>
      <name val="SimSun"/>
      <charset val="134"/>
    </font>
    <font>
      <sz val="11"/>
      <color indexed="8"/>
      <name val="SimSun"/>
      <charset val="134"/>
    </font>
    <font>
      <sz val="11"/>
      <color indexed="8"/>
      <name val="宋体"/>
      <family val="3"/>
      <charset val="134"/>
    </font>
    <font>
      <sz val="9"/>
      <name val="SimSun"/>
      <charset val="134"/>
    </font>
    <font>
      <b/>
      <sz val="12"/>
      <name val="SimSun"/>
      <charset val="134"/>
    </font>
    <font>
      <sz val="11"/>
      <name val="Times New Roman"/>
      <family val="1"/>
    </font>
    <font>
      <sz val="11"/>
      <color rgb="FF0000FF"/>
      <name val="宋体"/>
      <family val="3"/>
      <charset val="134"/>
    </font>
    <font>
      <u/>
      <sz val="11"/>
      <color rgb="FF0000FF"/>
      <name val="宋体"/>
      <family val="3"/>
      <charset val="134"/>
    </font>
    <font>
      <sz val="11"/>
      <color theme="1"/>
      <name val="宋体"/>
      <family val="3"/>
      <charset val="134"/>
    </font>
    <font>
      <sz val="11"/>
      <name val="宋体"/>
      <family val="3"/>
      <charset val="134"/>
    </font>
    <font>
      <sz val="11"/>
      <color indexed="8"/>
      <name val="宋体"/>
      <family val="3"/>
      <charset val="134"/>
      <scheme val="minor"/>
    </font>
    <font>
      <sz val="9"/>
      <name val="宋体"/>
      <family val="3"/>
      <charset val="134"/>
      <scheme val="minor"/>
    </font>
    <font>
      <sz val="9"/>
      <name val="宋体"/>
      <family val="3"/>
      <charset val="134"/>
    </font>
    <font>
      <sz val="17"/>
      <name val="黑体"/>
      <family val="3"/>
      <charset val="134"/>
    </font>
    <font>
      <b/>
      <sz val="12"/>
      <name val="宋体"/>
      <family val="3"/>
      <charset val="134"/>
    </font>
    <font>
      <b/>
      <sz val="11"/>
      <name val="宋体"/>
      <family val="3"/>
      <charset val="134"/>
    </font>
    <font>
      <sz val="12"/>
      <name val="黑体"/>
      <family val="3"/>
      <charset val="134"/>
    </font>
    <font>
      <b/>
      <sz val="18"/>
      <name val="黑体"/>
      <family val="3"/>
      <charset val="134"/>
    </font>
    <font>
      <b/>
      <sz val="16"/>
      <name val="黑体"/>
      <family val="3"/>
      <charset val="134"/>
    </font>
    <font>
      <sz val="11"/>
      <color indexed="10"/>
      <name val="宋体"/>
      <family val="3"/>
      <charset val="13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55"/>
      </left>
      <right/>
      <top/>
      <bottom style="medium">
        <color indexed="55"/>
      </bottom>
      <diagonal/>
    </border>
    <border>
      <left/>
      <right/>
      <top/>
      <bottom style="thin">
        <color rgb="FF000000"/>
      </bottom>
      <diagonal/>
    </border>
    <border>
      <left/>
      <right style="thin">
        <color indexed="64"/>
      </right>
      <top style="thin">
        <color indexed="64"/>
      </top>
      <bottom style="thin">
        <color indexed="64"/>
      </bottom>
      <diagonal/>
    </border>
  </borders>
  <cellStyleXfs count="3">
    <xf numFmtId="0" fontId="0" fillId="0" borderId="0">
      <alignment vertical="center"/>
    </xf>
    <xf numFmtId="41" fontId="8" fillId="0" borderId="0" applyFont="0" applyFill="0" applyBorder="0" applyAlignment="0" applyProtection="0">
      <alignment vertical="center"/>
    </xf>
    <xf numFmtId="0" fontId="20" fillId="0" borderId="0">
      <alignment vertical="center"/>
    </xf>
  </cellStyleXfs>
  <cellXfs count="209">
    <xf numFmtId="0" fontId="0" fillId="0" borderId="0" xfId="0" applyFont="1">
      <alignment vertical="center"/>
    </xf>
    <xf numFmtId="177" fontId="0" fillId="0" borderId="0" xfId="0" applyNumberFormat="1" applyFont="1">
      <alignment vertical="center"/>
    </xf>
    <xf numFmtId="0" fontId="1" fillId="0" borderId="0" xfId="0" applyFont="1" applyBorder="1" applyAlignment="1">
      <alignment vertical="center" wrapText="1"/>
    </xf>
    <xf numFmtId="177" fontId="1" fillId="0" borderId="0" xfId="0" applyNumberFormat="1" applyFont="1" applyBorder="1" applyAlignment="1">
      <alignment vertical="center" wrapText="1"/>
    </xf>
    <xf numFmtId="177" fontId="1" fillId="0" borderId="0" xfId="0" applyNumberFormat="1" applyFont="1" applyBorder="1" applyAlignment="1">
      <alignment horizontal="right" vertical="center" wrapText="1"/>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4" fillId="0" borderId="1" xfId="0" applyFont="1" applyBorder="1" applyAlignment="1">
      <alignment vertical="center" wrapText="1"/>
    </xf>
    <xf numFmtId="177" fontId="4" fillId="0" borderId="1" xfId="0" applyNumberFormat="1" applyFont="1" applyBorder="1" applyAlignment="1">
      <alignment horizontal="right" vertical="center" wrapText="1"/>
    </xf>
    <xf numFmtId="177" fontId="1" fillId="0" borderId="1" xfId="0" applyNumberFormat="1" applyFont="1" applyBorder="1" applyAlignment="1">
      <alignment horizontal="right" vertical="center" wrapText="1"/>
    </xf>
    <xf numFmtId="0" fontId="5" fillId="0" borderId="0" xfId="0" applyFont="1" applyBorder="1" applyAlignment="1">
      <alignment vertical="center" wrapText="1"/>
    </xf>
    <xf numFmtId="177" fontId="5" fillId="0" borderId="0" xfId="0" applyNumberFormat="1" applyFont="1" applyBorder="1" applyAlignment="1">
      <alignment vertical="center" wrapText="1"/>
    </xf>
    <xf numFmtId="0" fontId="1" fillId="0" borderId="0" xfId="0" applyFont="1" applyBorder="1" applyAlignment="1">
      <alignment horizontal="right" vertical="center" wrapText="1"/>
    </xf>
    <xf numFmtId="0" fontId="1" fillId="0" borderId="1" xfId="0" applyFont="1" applyBorder="1" applyAlignment="1">
      <alignment horizontal="left" vertical="center" wrapText="1"/>
    </xf>
    <xf numFmtId="4" fontId="3" fillId="0" borderId="1" xfId="0" applyNumberFormat="1" applyFont="1" applyBorder="1" applyAlignment="1">
      <alignment horizontal="right" vertical="center" wrapText="1"/>
    </xf>
    <xf numFmtId="4" fontId="1" fillId="0" borderId="1" xfId="0" applyNumberFormat="1" applyFont="1" applyBorder="1" applyAlignment="1">
      <alignment horizontal="right" vertical="center" wrapText="1"/>
    </xf>
    <xf numFmtId="0" fontId="1" fillId="0" borderId="0" xfId="0" applyFont="1" applyBorder="1" applyAlignment="1">
      <alignment horizontal="center" vertical="center" wrapText="1"/>
    </xf>
    <xf numFmtId="0" fontId="1" fillId="0" borderId="1" xfId="0" applyFont="1" applyBorder="1" applyAlignment="1">
      <alignment vertical="center" wrapText="1"/>
    </xf>
    <xf numFmtId="0" fontId="8" fillId="2" borderId="2" xfId="0" applyFont="1" applyFill="1" applyBorder="1" applyAlignment="1"/>
    <xf numFmtId="177" fontId="9" fillId="2" borderId="2" xfId="0" applyNumberFormat="1" applyFont="1" applyFill="1" applyBorder="1" applyAlignment="1">
      <alignment vertical="center" wrapText="1"/>
    </xf>
    <xf numFmtId="0" fontId="9" fillId="2" borderId="2" xfId="0" applyFont="1" applyFill="1" applyBorder="1" applyAlignment="1">
      <alignment vertical="center" wrapText="1"/>
    </xf>
    <xf numFmtId="0" fontId="8" fillId="2" borderId="3" xfId="0" applyFont="1" applyFill="1" applyBorder="1" applyAlignment="1">
      <alignment horizontal="center" vertical="center"/>
    </xf>
    <xf numFmtId="177" fontId="8" fillId="2" borderId="3" xfId="0" applyNumberFormat="1" applyFont="1" applyFill="1" applyBorder="1" applyAlignment="1">
      <alignment horizontal="center" vertical="center"/>
    </xf>
    <xf numFmtId="177" fontId="8" fillId="2" borderId="4"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10" fillId="2" borderId="4" xfId="0" applyFont="1" applyFill="1" applyBorder="1" applyAlignment="1">
      <alignment horizontal="left" vertical="center"/>
    </xf>
    <xf numFmtId="177" fontId="11" fillId="0" borderId="3" xfId="0" applyNumberFormat="1" applyFont="1" applyFill="1" applyBorder="1" applyAlignment="1">
      <alignment vertical="center"/>
    </xf>
    <xf numFmtId="0" fontId="12" fillId="2" borderId="3" xfId="0" applyFont="1" applyFill="1" applyBorder="1" applyAlignment="1">
      <alignment vertical="center"/>
    </xf>
    <xf numFmtId="0" fontId="10" fillId="2" borderId="5" xfId="0" applyFont="1" applyFill="1" applyBorder="1" applyAlignment="1">
      <alignment horizontal="left" vertical="center"/>
    </xf>
    <xf numFmtId="0" fontId="8" fillId="2" borderId="3" xfId="0" applyFont="1" applyFill="1" applyBorder="1" applyAlignment="1">
      <alignment vertical="center"/>
    </xf>
    <xf numFmtId="0" fontId="10" fillId="2" borderId="3" xfId="0" applyFont="1" applyFill="1" applyBorder="1" applyAlignment="1">
      <alignment vertical="center"/>
    </xf>
    <xf numFmtId="0" fontId="8" fillId="0" borderId="3" xfId="0" applyFont="1" applyFill="1" applyBorder="1" applyAlignment="1">
      <alignment vertical="center" wrapText="1"/>
    </xf>
    <xf numFmtId="0" fontId="10" fillId="2" borderId="3" xfId="0" applyFont="1" applyFill="1" applyBorder="1" applyAlignment="1">
      <alignment horizontal="left" vertical="center" wrapText="1"/>
    </xf>
    <xf numFmtId="176" fontId="0" fillId="0" borderId="0" xfId="0" applyNumberFormat="1" applyFont="1">
      <alignment vertical="center"/>
    </xf>
    <xf numFmtId="178" fontId="0" fillId="0" borderId="0" xfId="0" applyNumberFormat="1" applyFont="1">
      <alignment vertical="center"/>
    </xf>
    <xf numFmtId="176" fontId="5" fillId="0" borderId="0" xfId="0" applyNumberFormat="1" applyFont="1" applyBorder="1" applyAlignment="1">
      <alignment vertical="center" wrapText="1"/>
    </xf>
    <xf numFmtId="178" fontId="5" fillId="0" borderId="0" xfId="0" applyNumberFormat="1" applyFont="1" applyBorder="1" applyAlignment="1">
      <alignment vertical="center" wrapText="1"/>
    </xf>
    <xf numFmtId="176" fontId="3" fillId="0" borderId="1"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177" fontId="3" fillId="0" borderId="1" xfId="0" applyNumberFormat="1" applyFont="1" applyBorder="1" applyAlignment="1">
      <alignment horizontal="right" vertical="center" wrapText="1"/>
    </xf>
    <xf numFmtId="176" fontId="3" fillId="0" borderId="1" xfId="0" applyNumberFormat="1" applyFont="1" applyBorder="1" applyAlignment="1">
      <alignment horizontal="right" vertical="center" wrapText="1"/>
    </xf>
    <xf numFmtId="178" fontId="3" fillId="0" borderId="1" xfId="0" applyNumberFormat="1" applyFont="1" applyBorder="1" applyAlignment="1">
      <alignment horizontal="right" vertical="center" wrapText="1"/>
    </xf>
    <xf numFmtId="176" fontId="1" fillId="0" borderId="1" xfId="0" applyNumberFormat="1" applyFont="1" applyBorder="1" applyAlignment="1">
      <alignment horizontal="right" vertical="center" wrapText="1"/>
    </xf>
    <xf numFmtId="178" fontId="10" fillId="0" borderId="1" xfId="0" applyNumberFormat="1" applyFont="1" applyBorder="1" applyAlignment="1">
      <alignment horizontal="right" vertical="center" wrapText="1"/>
    </xf>
    <xf numFmtId="177" fontId="1" fillId="0" borderId="3" xfId="1" applyNumberFormat="1" applyFont="1" applyFill="1" applyBorder="1" applyAlignment="1">
      <alignment horizontal="right" vertical="center" wrapText="1"/>
    </xf>
    <xf numFmtId="0" fontId="1" fillId="0" borderId="1" xfId="0" applyFont="1" applyBorder="1" applyAlignment="1">
      <alignment vertical="center" wrapText="1" indent="2"/>
    </xf>
    <xf numFmtId="0" fontId="13" fillId="0" borderId="0" xfId="0" applyFont="1" applyBorder="1" applyAlignment="1">
      <alignment vertical="center" wrapText="1"/>
    </xf>
    <xf numFmtId="0" fontId="14" fillId="0" borderId="6" xfId="0" applyFont="1" applyBorder="1" applyAlignment="1">
      <alignment vertical="center" wrapText="1"/>
    </xf>
    <xf numFmtId="0" fontId="15" fillId="0" borderId="6" xfId="0" applyFont="1" applyBorder="1" applyAlignment="1">
      <alignment horizontal="right" vertical="center" wrapText="1"/>
    </xf>
    <xf numFmtId="0" fontId="3" fillId="0" borderId="1" xfId="0"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79" fontId="1" fillId="0" borderId="1" xfId="0" applyNumberFormat="1" applyFont="1" applyFill="1" applyBorder="1" applyAlignment="1">
      <alignment horizontal="right" vertical="center" wrapText="1"/>
    </xf>
    <xf numFmtId="179" fontId="3" fillId="0" borderId="1" xfId="0" applyNumberFormat="1" applyFont="1" applyFill="1" applyBorder="1" applyAlignment="1">
      <alignment horizontal="right" vertical="center" wrapText="1"/>
    </xf>
    <xf numFmtId="0" fontId="1" fillId="0" borderId="6" xfId="0" applyFont="1" applyBorder="1" applyAlignment="1">
      <alignment vertical="center" wrapText="1"/>
    </xf>
    <xf numFmtId="0" fontId="1" fillId="0" borderId="6" xfId="0" applyFont="1" applyBorder="1" applyAlignment="1">
      <alignment horizontal="right"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179" fontId="0" fillId="0" borderId="1" xfId="0" applyNumberFormat="1" applyFont="1" applyFill="1" applyBorder="1" applyAlignment="1">
      <alignment horizontal="right" vertical="center"/>
    </xf>
    <xf numFmtId="0" fontId="0" fillId="0" borderId="1" xfId="0" applyFont="1" applyFill="1" applyBorder="1" applyAlignment="1">
      <alignment horizontal="left" vertical="center"/>
    </xf>
    <xf numFmtId="0" fontId="5" fillId="0" borderId="0" xfId="0" applyFont="1" applyBorder="1" applyAlignment="1">
      <alignment horizontal="left" vertical="center" wrapText="1"/>
    </xf>
    <xf numFmtId="177" fontId="1" fillId="0" borderId="6" xfId="0" applyNumberFormat="1" applyFont="1" applyBorder="1" applyAlignment="1">
      <alignment horizontal="right" vertical="center" wrapText="1"/>
    </xf>
    <xf numFmtId="179" fontId="4" fillId="0" borderId="1" xfId="0" applyNumberFormat="1" applyFont="1" applyFill="1" applyBorder="1" applyAlignment="1">
      <alignment horizontal="right" vertical="center" wrapText="1"/>
    </xf>
    <xf numFmtId="179" fontId="0" fillId="0" borderId="3" xfId="0" applyNumberFormat="1" applyBorder="1" applyAlignment="1">
      <alignment horizontal="right" vertical="center"/>
    </xf>
    <xf numFmtId="0" fontId="0" fillId="3" borderId="0" xfId="0" applyFont="1" applyFill="1">
      <alignment vertical="center"/>
    </xf>
    <xf numFmtId="0" fontId="17" fillId="2" borderId="0" xfId="0" applyFont="1" applyFill="1" applyBorder="1" applyAlignment="1">
      <alignment vertical="center"/>
    </xf>
    <xf numFmtId="177" fontId="10" fillId="2" borderId="2" xfId="0" applyNumberFormat="1" applyFont="1" applyFill="1" applyBorder="1" applyAlignment="1"/>
    <xf numFmtId="177" fontId="8" fillId="2" borderId="2" xfId="0" applyNumberFormat="1" applyFont="1" applyFill="1" applyBorder="1" applyAlignment="1"/>
    <xf numFmtId="0" fontId="10" fillId="2" borderId="2" xfId="0" applyFont="1" applyFill="1" applyBorder="1" applyAlignment="1"/>
    <xf numFmtId="0" fontId="10" fillId="2" borderId="3" xfId="0" applyFont="1" applyFill="1" applyBorder="1" applyAlignment="1">
      <alignment horizontal="left" vertical="center"/>
    </xf>
    <xf numFmtId="3" fontId="18" fillId="0" borderId="3" xfId="0" applyNumberFormat="1" applyFont="1" applyFill="1" applyBorder="1" applyAlignment="1"/>
    <xf numFmtId="0" fontId="12" fillId="0" borderId="3" xfId="0" applyFont="1" applyFill="1" applyBorder="1" applyAlignment="1">
      <alignment vertical="center"/>
    </xf>
    <xf numFmtId="0" fontId="8" fillId="2" borderId="3" xfId="0" applyFont="1" applyFill="1" applyBorder="1" applyAlignment="1">
      <alignment horizontal="left" vertical="center"/>
    </xf>
    <xf numFmtId="0" fontId="8" fillId="0" borderId="3" xfId="0" applyFont="1" applyFill="1" applyBorder="1" applyAlignment="1">
      <alignment vertical="center"/>
    </xf>
    <xf numFmtId="0" fontId="8" fillId="3" borderId="3" xfId="0" applyFont="1" applyFill="1" applyBorder="1" applyAlignment="1">
      <alignment horizontal="left" vertical="center"/>
    </xf>
    <xf numFmtId="177" fontId="11" fillId="3" borderId="3" xfId="0" applyNumberFormat="1" applyFont="1" applyFill="1" applyBorder="1" applyAlignment="1">
      <alignment vertical="center"/>
    </xf>
    <xf numFmtId="0" fontId="12" fillId="3" borderId="3" xfId="0" applyFont="1" applyFill="1" applyBorder="1" applyAlignment="1">
      <alignment vertical="center"/>
    </xf>
    <xf numFmtId="0" fontId="19" fillId="0" borderId="3" xfId="0" applyFont="1" applyFill="1" applyBorder="1" applyAlignment="1"/>
    <xf numFmtId="0" fontId="20" fillId="0" borderId="3" xfId="0" applyFont="1" applyFill="1" applyBorder="1" applyAlignment="1">
      <alignment vertical="center" wrapText="1"/>
    </xf>
    <xf numFmtId="180" fontId="0" fillId="0" borderId="0" xfId="0" applyNumberFormat="1" applyFont="1">
      <alignment vertical="center"/>
    </xf>
    <xf numFmtId="180" fontId="5" fillId="0" borderId="0" xfId="0" applyNumberFormat="1" applyFont="1" applyBorder="1" applyAlignment="1">
      <alignment vertical="center" wrapText="1"/>
    </xf>
    <xf numFmtId="180" fontId="3" fillId="0" borderId="1" xfId="0" applyNumberFormat="1" applyFont="1" applyBorder="1" applyAlignment="1">
      <alignment horizontal="center" vertical="center" wrapText="1"/>
    </xf>
    <xf numFmtId="180" fontId="3" fillId="0" borderId="1" xfId="0" applyNumberFormat="1" applyFont="1" applyBorder="1" applyAlignment="1">
      <alignment horizontal="righ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177" fontId="13" fillId="0" borderId="0" xfId="0" applyNumberFormat="1" applyFont="1" applyBorder="1" applyAlignment="1">
      <alignment vertical="center" wrapText="1"/>
    </xf>
    <xf numFmtId="177" fontId="0" fillId="3" borderId="0" xfId="0" applyNumberFormat="1" applyFont="1" applyFill="1">
      <alignment vertical="center"/>
    </xf>
    <xf numFmtId="0" fontId="1" fillId="3" borderId="0" xfId="0" applyFont="1" applyFill="1" applyBorder="1" applyAlignment="1">
      <alignment vertical="center" wrapText="1"/>
    </xf>
    <xf numFmtId="177" fontId="5" fillId="3" borderId="0" xfId="0" applyNumberFormat="1" applyFont="1" applyFill="1" applyBorder="1" applyAlignment="1">
      <alignment vertical="center" wrapText="1"/>
    </xf>
    <xf numFmtId="0" fontId="1" fillId="3" borderId="6" xfId="0" applyFont="1" applyFill="1" applyBorder="1" applyAlignment="1">
      <alignment vertical="center" wrapText="1"/>
    </xf>
    <xf numFmtId="177" fontId="1" fillId="3" borderId="6"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177" fontId="4" fillId="3" borderId="1" xfId="0" applyNumberFormat="1" applyFont="1" applyFill="1" applyBorder="1" applyAlignment="1">
      <alignment horizontal="right" vertical="center" wrapText="1"/>
    </xf>
    <xf numFmtId="0" fontId="1" fillId="3" borderId="1" xfId="0" applyFont="1" applyFill="1" applyBorder="1" applyAlignment="1">
      <alignment horizontal="left" vertical="center" wrapText="1"/>
    </xf>
    <xf numFmtId="177" fontId="1" fillId="3" borderId="1" xfId="0" applyNumberFormat="1" applyFont="1" applyFill="1" applyBorder="1" applyAlignment="1">
      <alignment horizontal="right" vertical="center" wrapText="1"/>
    </xf>
    <xf numFmtId="177" fontId="3" fillId="3" borderId="1" xfId="0" applyNumberFormat="1" applyFont="1" applyFill="1" applyBorder="1" applyAlignment="1">
      <alignment horizontal="right" vertical="center" wrapText="1"/>
    </xf>
    <xf numFmtId="0" fontId="21" fillId="0" borderId="0" xfId="0" applyFont="1" applyBorder="1" applyAlignment="1">
      <alignment vertical="center" wrapText="1"/>
    </xf>
    <xf numFmtId="0" fontId="4" fillId="0" borderId="1" xfId="0" applyFont="1" applyBorder="1" applyAlignment="1">
      <alignment horizontal="left" vertical="center" wrapText="1"/>
    </xf>
    <xf numFmtId="0" fontId="22" fillId="0" borderId="1" xfId="0" applyFont="1" applyBorder="1" applyAlignment="1">
      <alignment horizontal="center" vertical="center" wrapText="1"/>
    </xf>
    <xf numFmtId="0" fontId="13" fillId="0" borderId="1" xfId="0" applyFont="1" applyBorder="1" applyAlignment="1">
      <alignment horizontal="left" vertical="center" wrapText="1"/>
    </xf>
    <xf numFmtId="177" fontId="22" fillId="0" borderId="1" xfId="0" applyNumberFormat="1" applyFont="1" applyBorder="1" applyAlignment="1">
      <alignment horizontal="right" vertical="center" wrapText="1"/>
    </xf>
    <xf numFmtId="177" fontId="1" fillId="4" borderId="1" xfId="0" applyNumberFormat="1" applyFont="1" applyFill="1" applyBorder="1" applyAlignment="1">
      <alignment horizontal="right" vertical="center" wrapText="1"/>
    </xf>
    <xf numFmtId="177" fontId="3" fillId="0" borderId="1" xfId="0" applyNumberFormat="1" applyFont="1" applyBorder="1" applyAlignment="1">
      <alignment vertical="center" wrapText="1"/>
    </xf>
    <xf numFmtId="177" fontId="5" fillId="0" borderId="1" xfId="0" applyNumberFormat="1" applyFont="1" applyBorder="1" applyAlignment="1">
      <alignment horizontal="right" vertical="center" wrapText="1"/>
    </xf>
    <xf numFmtId="0" fontId="23" fillId="3" borderId="3" xfId="2" applyFont="1" applyFill="1" applyBorder="1" applyAlignment="1">
      <alignment horizontal="left" vertical="center" wrapText="1"/>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28" fillId="0" borderId="0" xfId="0" applyFont="1">
      <alignment vertical="center"/>
    </xf>
    <xf numFmtId="0" fontId="3" fillId="0" borderId="1" xfId="0" applyFont="1" applyBorder="1" applyAlignment="1">
      <alignment horizontal="center" vertical="center" wrapText="1"/>
    </xf>
    <xf numFmtId="0" fontId="1" fillId="0" borderId="0" xfId="0" applyFont="1" applyBorder="1" applyAlignment="1">
      <alignment vertical="center" wrapText="1"/>
    </xf>
    <xf numFmtId="177" fontId="1" fillId="0" borderId="0" xfId="0" applyNumberFormat="1" applyFont="1" applyBorder="1" applyAlignment="1">
      <alignment vertical="center" wrapText="1"/>
    </xf>
    <xf numFmtId="177" fontId="1" fillId="0" borderId="0" xfId="0" applyNumberFormat="1" applyFont="1" applyBorder="1" applyAlignment="1">
      <alignment horizontal="right" vertical="center" wrapText="1"/>
    </xf>
    <xf numFmtId="177" fontId="3" fillId="0" borderId="1" xfId="0" applyNumberFormat="1" applyFont="1" applyBorder="1" applyAlignment="1">
      <alignment horizontal="center" vertical="center" wrapText="1"/>
    </xf>
    <xf numFmtId="0" fontId="30" fillId="0" borderId="0" xfId="0" applyFont="1" applyBorder="1" applyAlignment="1">
      <alignment vertical="center" wrapText="1"/>
    </xf>
    <xf numFmtId="177" fontId="30" fillId="0" borderId="0" xfId="0" applyNumberFormat="1" applyFont="1" applyBorder="1" applyAlignment="1">
      <alignment vertical="center" wrapText="1"/>
    </xf>
    <xf numFmtId="0" fontId="27" fillId="0" borderId="0" xfId="0" applyFont="1" applyBorder="1" applyAlignment="1">
      <alignment vertical="center" wrapText="1"/>
    </xf>
    <xf numFmtId="177" fontId="27" fillId="0" borderId="0" xfId="0" applyNumberFormat="1" applyFont="1" applyBorder="1" applyAlignment="1">
      <alignment horizontal="right" vertical="center" wrapText="1"/>
    </xf>
    <xf numFmtId="0" fontId="32" fillId="0" borderId="1" xfId="0" applyFont="1" applyBorder="1" applyAlignment="1">
      <alignment horizontal="center" vertical="center" wrapText="1"/>
    </xf>
    <xf numFmtId="177" fontId="32" fillId="0" borderId="1" xfId="0" applyNumberFormat="1" applyFont="1" applyBorder="1" applyAlignment="1">
      <alignment horizontal="center" vertical="center" wrapText="1"/>
    </xf>
    <xf numFmtId="0" fontId="33" fillId="0" borderId="1" xfId="0" applyFont="1" applyBorder="1" applyAlignment="1">
      <alignment vertical="center" wrapText="1"/>
    </xf>
    <xf numFmtId="177" fontId="27" fillId="0" borderId="1" xfId="0" applyNumberFormat="1" applyFont="1" applyBorder="1" applyAlignment="1">
      <alignment horizontal="right" vertical="center" wrapText="1"/>
    </xf>
    <xf numFmtId="0" fontId="33" fillId="0" borderId="1" xfId="0" applyFont="1" applyBorder="1" applyAlignment="1">
      <alignment vertical="center" wrapText="1" indent="2"/>
    </xf>
    <xf numFmtId="177" fontId="33" fillId="0" borderId="1" xfId="0" applyNumberFormat="1" applyFont="1" applyBorder="1" applyAlignment="1">
      <alignment horizontal="right" vertical="center" wrapText="1"/>
    </xf>
    <xf numFmtId="177" fontId="27" fillId="0" borderId="0" xfId="0" applyNumberFormat="1" applyFont="1" applyBorder="1" applyAlignment="1">
      <alignment vertical="center" wrapText="1"/>
    </xf>
    <xf numFmtId="177" fontId="27" fillId="0" borderId="1" xfId="0" applyNumberFormat="1" applyFont="1" applyFill="1" applyBorder="1" applyAlignment="1">
      <alignment horizontal="right" vertical="center" wrapText="1"/>
    </xf>
    <xf numFmtId="0" fontId="33" fillId="0" borderId="1" xfId="0" applyFont="1" applyFill="1" applyBorder="1" applyAlignment="1">
      <alignment vertical="center" wrapText="1"/>
    </xf>
    <xf numFmtId="0" fontId="33" fillId="0" borderId="1" xfId="0" applyFont="1" applyFill="1" applyBorder="1" applyAlignment="1">
      <alignment vertical="center" wrapText="1" indent="2"/>
    </xf>
    <xf numFmtId="0" fontId="2" fillId="0" borderId="0" xfId="0" applyFont="1" applyBorder="1" applyAlignment="1">
      <alignment horizontal="center" vertical="center" wrapText="1"/>
    </xf>
    <xf numFmtId="177" fontId="2" fillId="0" borderId="0"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4" fillId="0" borderId="6" xfId="0" applyFont="1" applyBorder="1" applyAlignment="1">
      <alignment vertical="center" wrapText="1"/>
    </xf>
    <xf numFmtId="0" fontId="3" fillId="0" borderId="1" xfId="0" applyFont="1" applyBorder="1" applyAlignment="1">
      <alignment horizontal="center" vertical="center" wrapText="1"/>
    </xf>
    <xf numFmtId="0" fontId="2" fillId="3" borderId="0" xfId="0" applyFont="1" applyFill="1" applyBorder="1" applyAlignment="1">
      <alignment horizontal="center" vertical="center" wrapText="1"/>
    </xf>
    <xf numFmtId="177" fontId="2" fillId="3" borderId="0" xfId="0" applyNumberFormat="1" applyFont="1" applyFill="1" applyBorder="1" applyAlignment="1">
      <alignment horizontal="center" vertical="center" wrapText="1"/>
    </xf>
    <xf numFmtId="0" fontId="1" fillId="0" borderId="0" xfId="0" applyFont="1" applyBorder="1" applyAlignment="1">
      <alignment vertical="center" wrapText="1"/>
    </xf>
    <xf numFmtId="177" fontId="1" fillId="0" borderId="0" xfId="0" applyNumberFormat="1" applyFont="1" applyBorder="1" applyAlignment="1">
      <alignment vertical="center" wrapText="1"/>
    </xf>
    <xf numFmtId="180" fontId="2" fillId="0" borderId="0" xfId="0" applyNumberFormat="1" applyFont="1" applyBorder="1" applyAlignment="1">
      <alignment horizontal="center" vertical="center" wrapText="1"/>
    </xf>
    <xf numFmtId="177" fontId="1" fillId="0" borderId="0" xfId="0" applyNumberFormat="1" applyFont="1" applyBorder="1" applyAlignment="1">
      <alignment horizontal="right" vertical="center" wrapText="1"/>
    </xf>
    <xf numFmtId="180" fontId="1" fillId="0" borderId="0" xfId="0" applyNumberFormat="1" applyFont="1" applyBorder="1" applyAlignment="1">
      <alignment horizontal="right" vertical="center" wrapText="1"/>
    </xf>
    <xf numFmtId="177" fontId="3" fillId="0" borderId="1" xfId="0" applyNumberFormat="1" applyFont="1" applyBorder="1" applyAlignment="1">
      <alignment horizontal="center" vertical="center" wrapText="1"/>
    </xf>
    <xf numFmtId="180" fontId="3" fillId="0" borderId="1" xfId="0" applyNumberFormat="1" applyFont="1" applyBorder="1" applyAlignment="1">
      <alignment horizontal="center" vertical="center" wrapText="1"/>
    </xf>
    <xf numFmtId="0" fontId="16" fillId="2" borderId="0" xfId="0"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6" fontId="2" fillId="0" borderId="0" xfId="0" applyNumberFormat="1" applyFont="1" applyBorder="1" applyAlignment="1">
      <alignment horizontal="center" vertical="center" wrapText="1"/>
    </xf>
    <xf numFmtId="178" fontId="2" fillId="0" borderId="0" xfId="0" applyNumberFormat="1" applyFont="1" applyBorder="1" applyAlignment="1">
      <alignment horizontal="center" vertical="center" wrapText="1"/>
    </xf>
    <xf numFmtId="176" fontId="1" fillId="0" borderId="0" xfId="0" applyNumberFormat="1" applyFont="1" applyBorder="1" applyAlignment="1">
      <alignment horizontal="right" vertical="center" wrapText="1"/>
    </xf>
    <xf numFmtId="178" fontId="1" fillId="0" borderId="0" xfId="0" applyNumberFormat="1" applyFont="1" applyBorder="1" applyAlignment="1">
      <alignment horizontal="right" vertical="center" wrapText="1"/>
    </xf>
    <xf numFmtId="176" fontId="3" fillId="0" borderId="1"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0" fontId="6" fillId="2" borderId="0" xfId="0" applyFont="1" applyFill="1" applyBorder="1" applyAlignment="1">
      <alignment horizontal="center" vertical="center" wrapText="1"/>
    </xf>
    <xf numFmtId="177"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31" fillId="0" borderId="0" xfId="0" applyFont="1" applyBorder="1" applyAlignment="1">
      <alignment horizontal="center" vertical="center" wrapText="1"/>
    </xf>
    <xf numFmtId="177" fontId="31" fillId="0" borderId="0" xfId="0" applyNumberFormat="1" applyFont="1" applyBorder="1" applyAlignment="1">
      <alignment horizontal="center" vertical="center" wrapText="1"/>
    </xf>
    <xf numFmtId="0" fontId="34"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35" fillId="2" borderId="0" xfId="0" applyFont="1" applyFill="1" applyAlignment="1" applyProtection="1">
      <alignment horizontal="center" vertical="center"/>
      <protection locked="0"/>
    </xf>
    <xf numFmtId="0" fontId="36" fillId="2" borderId="0" xfId="0" applyFont="1" applyFill="1" applyAlignment="1" applyProtection="1">
      <alignment vertical="center"/>
      <protection locked="0"/>
    </xf>
    <xf numFmtId="0" fontId="1" fillId="2" borderId="0" xfId="0" applyFont="1" applyFill="1" applyAlignment="1" applyProtection="1">
      <alignment horizontal="right" vertical="center" wrapText="1"/>
      <protection locked="0"/>
    </xf>
    <xf numFmtId="0" fontId="4" fillId="2"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vertical="center"/>
      <protection locked="0"/>
    </xf>
    <xf numFmtId="0" fontId="1" fillId="0" borderId="3" xfId="0" applyFont="1" applyFill="1" applyBorder="1" applyAlignment="1" applyProtection="1">
      <alignment vertical="center" wrapText="1"/>
    </xf>
    <xf numFmtId="0" fontId="1" fillId="0" borderId="0" xfId="0" applyFont="1" applyFill="1" applyAlignment="1" applyProtection="1">
      <alignment vertical="center"/>
      <protection locked="0"/>
    </xf>
    <xf numFmtId="0" fontId="1" fillId="2" borderId="3" xfId="0" applyFont="1" applyFill="1" applyBorder="1" applyAlignment="1" applyProtection="1">
      <alignment vertical="center"/>
      <protection locked="0"/>
    </xf>
    <xf numFmtId="0" fontId="1" fillId="2" borderId="3" xfId="0" applyFont="1" applyFill="1" applyBorder="1" applyAlignment="1" applyProtection="1">
      <alignment vertical="center" wrapText="1"/>
      <protection locked="0"/>
    </xf>
    <xf numFmtId="0" fontId="37" fillId="2" borderId="0" xfId="0" applyFont="1" applyFill="1" applyAlignment="1" applyProtection="1">
      <alignment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distributed" vertical="center" wrapText="1"/>
    </xf>
    <xf numFmtId="0" fontId="10" fillId="2" borderId="2" xfId="0" applyFont="1" applyFill="1" applyBorder="1" applyAlignment="1">
      <alignment horizontal="right"/>
    </xf>
    <xf numFmtId="0" fontId="10" fillId="2" borderId="3" xfId="0" applyFont="1" applyFill="1" applyBorder="1" applyAlignment="1">
      <alignment horizontal="center" vertical="center" wrapText="1"/>
    </xf>
    <xf numFmtId="177" fontId="11" fillId="0" borderId="3"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177" fontId="11" fillId="3" borderId="3" xfId="0" applyNumberFormat="1" applyFont="1" applyFill="1" applyBorder="1" applyAlignment="1">
      <alignment horizontal="center" vertical="center"/>
    </xf>
    <xf numFmtId="0" fontId="34" fillId="2" borderId="0" xfId="0" applyFont="1" applyFill="1" applyAlignment="1" applyProtection="1">
      <alignment horizontal="center"/>
      <protection locked="0"/>
    </xf>
    <xf numFmtId="0" fontId="1" fillId="2" borderId="0" xfId="0" applyFont="1" applyFill="1" applyAlignment="1" applyProtection="1">
      <alignment horizontal="center" vertical="center"/>
      <protection locked="0"/>
    </xf>
    <xf numFmtId="3" fontId="1" fillId="2" borderId="3" xfId="0" applyNumberFormat="1" applyFont="1" applyFill="1" applyBorder="1" applyAlignment="1" applyProtection="1">
      <alignment vertical="center"/>
      <protection locked="0"/>
    </xf>
    <xf numFmtId="0" fontId="1" fillId="0" borderId="3" xfId="0" applyFont="1" applyFill="1" applyBorder="1" applyAlignment="1" applyProtection="1">
      <alignment horizontal="center" vertical="center"/>
    </xf>
    <xf numFmtId="0" fontId="1" fillId="0" borderId="3" xfId="0" applyFont="1" applyFill="1" applyBorder="1" applyAlignment="1" applyProtection="1">
      <alignment horizontal="center" vertical="center"/>
      <protection locked="0"/>
    </xf>
    <xf numFmtId="3" fontId="1" fillId="0" borderId="3"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distributed" vertical="center"/>
      <protection locked="0"/>
    </xf>
    <xf numFmtId="3" fontId="4" fillId="0" borderId="3" xfId="0" applyNumberFormat="1" applyFont="1" applyFill="1" applyBorder="1" applyAlignment="1" applyProtection="1">
      <alignment horizontal="center" vertical="center"/>
    </xf>
    <xf numFmtId="0" fontId="4" fillId="0" borderId="3" xfId="0" applyFont="1" applyFill="1" applyBorder="1" applyAlignment="1" applyProtection="1">
      <alignment vertical="center"/>
      <protection locked="0"/>
    </xf>
    <xf numFmtId="1" fontId="4" fillId="0" borderId="3" xfId="0" applyNumberFormat="1" applyFont="1" applyFill="1" applyBorder="1" applyAlignment="1" applyProtection="1">
      <alignment horizontal="center" vertical="center"/>
    </xf>
    <xf numFmtId="177" fontId="6" fillId="2" borderId="0" xfId="0" applyNumberFormat="1" applyFont="1" applyFill="1" applyBorder="1" applyAlignment="1">
      <alignment horizontal="center" vertical="center" wrapText="1"/>
    </xf>
    <xf numFmtId="0" fontId="8" fillId="2" borderId="2" xfId="0" applyFont="1" applyFill="1" applyBorder="1" applyAlignment="1">
      <alignment horizontal="right"/>
    </xf>
    <xf numFmtId="177" fontId="9" fillId="2" borderId="2" xfId="0" applyNumberFormat="1" applyFont="1" applyFill="1" applyBorder="1" applyAlignment="1">
      <alignment horizontal="right" vertical="center" wrapText="1"/>
    </xf>
    <xf numFmtId="0" fontId="9" fillId="2" borderId="2" xfId="0" applyFont="1" applyFill="1" applyBorder="1" applyAlignment="1">
      <alignment horizontal="right" vertical="center" wrapText="1"/>
    </xf>
    <xf numFmtId="0" fontId="10" fillId="2" borderId="4" xfId="0" applyFont="1" applyFill="1" applyBorder="1" applyAlignment="1">
      <alignment horizontal="center" vertical="center" wrapText="1"/>
    </xf>
    <xf numFmtId="181" fontId="11" fillId="0" borderId="3"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181" fontId="11" fillId="0" borderId="3" xfId="0" applyNumberFormat="1" applyFont="1" applyFill="1" applyBorder="1" applyAlignment="1">
      <alignment vertical="center"/>
    </xf>
    <xf numFmtId="0" fontId="34" fillId="2" borderId="0" xfId="0" applyFont="1" applyFill="1" applyBorder="1" applyAlignment="1" applyProtection="1">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pplyProtection="1">
      <protection locked="0"/>
    </xf>
    <xf numFmtId="0" fontId="36" fillId="2" borderId="0" xfId="0" applyFont="1" applyFill="1" applyBorder="1" applyAlignment="1" applyProtection="1">
      <protection locked="0"/>
    </xf>
    <xf numFmtId="0" fontId="20" fillId="2" borderId="3" xfId="0" applyFont="1" applyFill="1" applyBorder="1" applyAlignment="1" applyProtection="1">
      <alignment horizontal="center" vertical="center"/>
      <protection locked="0"/>
    </xf>
    <xf numFmtId="0" fontId="20" fillId="2" borderId="3" xfId="0" applyFont="1" applyFill="1" applyBorder="1" applyAlignment="1" applyProtection="1">
      <alignment horizontal="left" vertical="center"/>
      <protection locked="0"/>
    </xf>
    <xf numFmtId="0" fontId="1" fillId="2" borderId="3"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182" fontId="20" fillId="0" borderId="3" xfId="0" applyNumberFormat="1" applyFont="1" applyFill="1" applyBorder="1" applyAlignment="1" applyProtection="1">
      <alignment horizontal="center" vertical="center"/>
    </xf>
    <xf numFmtId="0" fontId="1" fillId="0" borderId="0" xfId="0" applyFont="1" applyFill="1" applyBorder="1" applyAlignment="1" applyProtection="1">
      <protection locked="0"/>
    </xf>
    <xf numFmtId="0" fontId="20" fillId="2" borderId="3"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center" vertical="center" wrapText="1"/>
      <protection locked="0"/>
    </xf>
    <xf numFmtId="0" fontId="4" fillId="0" borderId="1" xfId="0" applyFont="1" applyBorder="1" applyAlignment="1">
      <alignment vertical="center" wrapText="1" indent="2"/>
    </xf>
  </cellXfs>
  <cellStyles count="3">
    <cellStyle name="常规" xfId="0" builtinId="0"/>
    <cellStyle name="常规 2 3 5" xfId="2"/>
    <cellStyle name="千位分隔[0]" xfId="1" builtinId="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5"/>
  <sheetViews>
    <sheetView topLeftCell="A13" workbookViewId="0">
      <selection activeCell="H24" sqref="H24"/>
    </sheetView>
  </sheetViews>
  <sheetFormatPr defaultColWidth="9" defaultRowHeight="13.5"/>
  <cols>
    <col min="1" max="1" width="9.75" customWidth="1"/>
    <col min="2" max="2" width="77" customWidth="1"/>
    <col min="3" max="3" width="9.75" customWidth="1"/>
  </cols>
  <sheetData>
    <row r="1" spans="1:2" ht="51.2" customHeight="1">
      <c r="A1" s="129" t="s">
        <v>0</v>
      </c>
      <c r="B1" s="129"/>
    </row>
    <row r="2" spans="1:2" ht="34.15" customHeight="1">
      <c r="A2" s="12" t="s">
        <v>1</v>
      </c>
      <c r="B2" s="107" t="s">
        <v>2</v>
      </c>
    </row>
    <row r="3" spans="1:2" ht="34.15" customHeight="1">
      <c r="A3" s="12" t="s">
        <v>3</v>
      </c>
      <c r="B3" s="107" t="s">
        <v>4</v>
      </c>
    </row>
    <row r="4" spans="1:2" ht="34.15" customHeight="1">
      <c r="A4" s="12" t="s">
        <v>5</v>
      </c>
      <c r="B4" s="107" t="s">
        <v>6</v>
      </c>
    </row>
    <row r="5" spans="1:2" ht="34.15" customHeight="1">
      <c r="A5" s="12" t="s">
        <v>7</v>
      </c>
      <c r="B5" s="107" t="s">
        <v>8</v>
      </c>
    </row>
    <row r="6" spans="1:2" ht="34.15" customHeight="1">
      <c r="A6" s="12" t="s">
        <v>9</v>
      </c>
      <c r="B6" s="107" t="s">
        <v>10</v>
      </c>
    </row>
    <row r="7" spans="1:2" ht="34.15" customHeight="1">
      <c r="A7" s="12" t="s">
        <v>11</v>
      </c>
      <c r="B7" s="107" t="s">
        <v>12</v>
      </c>
    </row>
    <row r="8" spans="1:2" ht="34.15" customHeight="1">
      <c r="A8" s="12" t="s">
        <v>13</v>
      </c>
      <c r="B8" s="107" t="s">
        <v>14</v>
      </c>
    </row>
    <row r="9" spans="1:2" ht="34.15" customHeight="1">
      <c r="A9" s="12" t="s">
        <v>15</v>
      </c>
      <c r="B9" s="107" t="s">
        <v>16</v>
      </c>
    </row>
    <row r="10" spans="1:2" ht="34.15" customHeight="1">
      <c r="A10" s="12" t="s">
        <v>17</v>
      </c>
      <c r="B10" s="107" t="s">
        <v>18</v>
      </c>
    </row>
    <row r="11" spans="1:2" ht="34.15" customHeight="1">
      <c r="A11" s="12" t="s">
        <v>19</v>
      </c>
      <c r="B11" s="107" t="s">
        <v>20</v>
      </c>
    </row>
    <row r="12" spans="1:2" ht="34.15" customHeight="1">
      <c r="A12" s="12" t="s">
        <v>21</v>
      </c>
      <c r="B12" s="107" t="str">
        <f>地方政府一般债务余额情况表!A2</f>
        <v>2021年和2022年巴彦淖尔市地方政府一般债务余额情况表</v>
      </c>
    </row>
    <row r="13" spans="1:2" ht="34.15" customHeight="1">
      <c r="A13" s="12" t="s">
        <v>22</v>
      </c>
      <c r="B13" s="107" t="s">
        <v>23</v>
      </c>
    </row>
    <row r="14" spans="1:2" ht="34.15" customHeight="1">
      <c r="A14" s="12" t="s">
        <v>24</v>
      </c>
      <c r="B14" s="107" t="s">
        <v>25</v>
      </c>
    </row>
    <row r="15" spans="1:2" ht="34.15" customHeight="1">
      <c r="A15" s="12" t="s">
        <v>26</v>
      </c>
      <c r="B15" s="107" t="s">
        <v>27</v>
      </c>
    </row>
    <row r="16" spans="1:2" ht="34.15" customHeight="1">
      <c r="A16" s="12" t="s">
        <v>28</v>
      </c>
      <c r="B16" s="107" t="s">
        <v>29</v>
      </c>
    </row>
    <row r="17" spans="1:4" ht="34.15" customHeight="1">
      <c r="A17" s="12" t="s">
        <v>30</v>
      </c>
      <c r="B17" s="107" t="s">
        <v>31</v>
      </c>
    </row>
    <row r="18" spans="1:4" ht="34.15" customHeight="1">
      <c r="A18" s="12" t="s">
        <v>32</v>
      </c>
      <c r="B18" s="107" t="str">
        <f>本级政府性基金三公预算表!A2</f>
        <v>2022年巴彦淖尔市本级政府性基金预算“三公”经费支出预算表</v>
      </c>
    </row>
    <row r="19" spans="1:4" ht="34.15" customHeight="1">
      <c r="A19" s="12" t="s">
        <v>33</v>
      </c>
      <c r="B19" s="107" t="str">
        <f>地方政府专项债务余额情况表!A2</f>
        <v>2021年和2022年巴彦淖尔市地方政府专项债务余额情况表</v>
      </c>
      <c r="D19" s="108"/>
    </row>
    <row r="20" spans="1:4" ht="34.15" customHeight="1">
      <c r="A20" s="12" t="s">
        <v>34</v>
      </c>
      <c r="B20" s="107" t="s">
        <v>35</v>
      </c>
      <c r="D20" s="108"/>
    </row>
    <row r="21" spans="1:4" ht="34.15" customHeight="1">
      <c r="A21" s="12" t="s">
        <v>36</v>
      </c>
      <c r="B21" s="107" t="s">
        <v>37</v>
      </c>
      <c r="D21" s="108"/>
    </row>
    <row r="22" spans="1:4" ht="34.15" customHeight="1">
      <c r="A22" s="12" t="s">
        <v>38</v>
      </c>
      <c r="B22" s="107" t="s">
        <v>39</v>
      </c>
      <c r="D22" s="108"/>
    </row>
    <row r="23" spans="1:4" ht="34.15" customHeight="1">
      <c r="A23" s="12" t="s">
        <v>40</v>
      </c>
      <c r="B23" s="107" t="s">
        <v>41</v>
      </c>
      <c r="D23" s="108"/>
    </row>
    <row r="24" spans="1:4" ht="34.15" customHeight="1">
      <c r="A24" s="12" t="s">
        <v>42</v>
      </c>
      <c r="B24" s="107" t="s">
        <v>43</v>
      </c>
      <c r="D24" s="108"/>
    </row>
    <row r="25" spans="1:4" ht="24" customHeight="1">
      <c r="A25" s="12" t="s">
        <v>44</v>
      </c>
      <c r="B25" s="107" t="s">
        <v>45</v>
      </c>
      <c r="D25" s="108"/>
    </row>
  </sheetData>
  <mergeCells count="1">
    <mergeCell ref="A1:B1"/>
  </mergeCells>
  <phoneticPr fontId="29" type="noConversion"/>
  <pageMargins left="0.75" right="0.75" top="0.26874999999999999" bottom="0.26874999999999999" header="0" footer="0"/>
  <pageSetup paperSize="9" pageOrder="overThenDown" orientation="portrait"/>
</worksheet>
</file>

<file path=xl/worksheets/sheet10.xml><?xml version="1.0" encoding="utf-8"?>
<worksheet xmlns="http://schemas.openxmlformats.org/spreadsheetml/2006/main" xmlns:r="http://schemas.openxmlformats.org/officeDocument/2006/relationships">
  <dimension ref="A1:B14"/>
  <sheetViews>
    <sheetView workbookViewId="0">
      <selection activeCell="H24" sqref="H24"/>
    </sheetView>
  </sheetViews>
  <sheetFormatPr defaultColWidth="9" defaultRowHeight="13.5"/>
  <cols>
    <col min="1" max="1" width="61.5" customWidth="1"/>
    <col min="2" max="2" width="30.75" style="1" customWidth="1"/>
    <col min="3" max="3" width="9.75" customWidth="1"/>
  </cols>
  <sheetData>
    <row r="1" spans="1:2" ht="22.7" customHeight="1">
      <c r="A1" s="2" t="s">
        <v>1130</v>
      </c>
      <c r="B1" s="11"/>
    </row>
    <row r="2" spans="1:2" ht="57" customHeight="1">
      <c r="A2" s="129" t="s">
        <v>16</v>
      </c>
      <c r="B2" s="130"/>
    </row>
    <row r="3" spans="1:2" ht="21.2" customHeight="1">
      <c r="A3" s="83"/>
      <c r="B3" s="61" t="s">
        <v>47</v>
      </c>
    </row>
    <row r="4" spans="1:2" ht="34.15" customHeight="1">
      <c r="A4" s="5" t="s">
        <v>1118</v>
      </c>
      <c r="B4" s="6" t="s">
        <v>49</v>
      </c>
    </row>
    <row r="5" spans="1:2" ht="34.15" customHeight="1">
      <c r="A5" s="5" t="s">
        <v>1116</v>
      </c>
      <c r="B5" s="39">
        <f>SUM(B6:B13)</f>
        <v>157394.04999999999</v>
      </c>
    </row>
    <row r="6" spans="1:2" ht="34.15" customHeight="1">
      <c r="A6" s="84" t="s">
        <v>1119</v>
      </c>
      <c r="B6" s="9">
        <v>40869.96</v>
      </c>
    </row>
    <row r="7" spans="1:2" ht="34.15" customHeight="1">
      <c r="A7" s="84" t="s">
        <v>1120</v>
      </c>
      <c r="B7" s="9">
        <v>17526.29</v>
      </c>
    </row>
    <row r="8" spans="1:2" ht="34.15" customHeight="1">
      <c r="A8" s="84" t="s">
        <v>1121</v>
      </c>
      <c r="B8" s="9">
        <v>13960.59</v>
      </c>
    </row>
    <row r="9" spans="1:2" ht="34.15" customHeight="1">
      <c r="A9" s="84" t="s">
        <v>1122</v>
      </c>
      <c r="B9" s="9">
        <v>26700.86</v>
      </c>
    </row>
    <row r="10" spans="1:2" ht="34.15" customHeight="1">
      <c r="A10" s="84" t="s">
        <v>1123</v>
      </c>
      <c r="B10" s="9">
        <v>15586.17</v>
      </c>
    </row>
    <row r="11" spans="1:2" ht="34.15" customHeight="1">
      <c r="A11" s="84" t="s">
        <v>1124</v>
      </c>
      <c r="B11" s="9">
        <v>7888.97</v>
      </c>
    </row>
    <row r="12" spans="1:2" ht="34.15" customHeight="1">
      <c r="A12" s="84" t="s">
        <v>1125</v>
      </c>
      <c r="B12" s="9">
        <v>29889.68</v>
      </c>
    </row>
    <row r="13" spans="1:2" ht="34.15" customHeight="1">
      <c r="A13" s="84" t="s">
        <v>1127</v>
      </c>
      <c r="B13" s="9">
        <v>4971.53</v>
      </c>
    </row>
    <row r="14" spans="1:2" ht="34.15" customHeight="1">
      <c r="A14" s="136"/>
      <c r="B14" s="137"/>
    </row>
  </sheetData>
  <mergeCells count="2">
    <mergeCell ref="A2:B2"/>
    <mergeCell ref="A14:B14"/>
  </mergeCells>
  <phoneticPr fontId="29" type="noConversion"/>
  <printOptions horizontalCentered="1"/>
  <pageMargins left="0.75138888888888899" right="0.75138888888888899" top="0.266666666666667" bottom="0.266666666666667" header="0" footer="0"/>
  <pageSetup paperSize="9" pageOrder="overThenDown" orientation="landscape"/>
</worksheet>
</file>

<file path=xl/worksheets/sheet11.xml><?xml version="1.0" encoding="utf-8"?>
<worksheet xmlns="http://schemas.openxmlformats.org/spreadsheetml/2006/main" xmlns:r="http://schemas.openxmlformats.org/officeDocument/2006/relationships">
  <dimension ref="A1:B14"/>
  <sheetViews>
    <sheetView workbookViewId="0">
      <selection activeCell="H24" sqref="H24"/>
    </sheetView>
  </sheetViews>
  <sheetFormatPr defaultColWidth="9" defaultRowHeight="13.5"/>
  <cols>
    <col min="1" max="1" width="61.5" customWidth="1"/>
    <col min="2" max="2" width="30.75" style="1" customWidth="1"/>
    <col min="3" max="3" width="9.75" customWidth="1"/>
  </cols>
  <sheetData>
    <row r="1" spans="1:2" ht="22.7" customHeight="1">
      <c r="A1" s="2" t="s">
        <v>1131</v>
      </c>
      <c r="B1" s="3"/>
    </row>
    <row r="2" spans="1:2" ht="57" customHeight="1">
      <c r="A2" s="129" t="s">
        <v>18</v>
      </c>
      <c r="B2" s="130"/>
    </row>
    <row r="3" spans="1:2" ht="21.2" customHeight="1">
      <c r="A3" s="83"/>
      <c r="B3" s="61" t="s">
        <v>47</v>
      </c>
    </row>
    <row r="4" spans="1:2" ht="34.15" customHeight="1">
      <c r="A4" s="5" t="s">
        <v>1118</v>
      </c>
      <c r="B4" s="6" t="s">
        <v>122</v>
      </c>
    </row>
    <row r="5" spans="1:2" ht="34.15" customHeight="1">
      <c r="A5" s="5" t="s">
        <v>1116</v>
      </c>
      <c r="B5" s="39">
        <f>SUM(B6:B14)</f>
        <v>116107.8703</v>
      </c>
    </row>
    <row r="6" spans="1:2" ht="34.15" customHeight="1">
      <c r="A6" s="84" t="s">
        <v>1119</v>
      </c>
      <c r="B6" s="9">
        <v>22841.94</v>
      </c>
    </row>
    <row r="7" spans="1:2" ht="34.15" customHeight="1">
      <c r="A7" s="84" t="s">
        <v>1120</v>
      </c>
      <c r="B7" s="9">
        <v>12249.785</v>
      </c>
    </row>
    <row r="8" spans="1:2" ht="34.15" customHeight="1">
      <c r="A8" s="84" t="s">
        <v>1121</v>
      </c>
      <c r="B8" s="9">
        <v>6211.5277999999998</v>
      </c>
    </row>
    <row r="9" spans="1:2" ht="34.15" customHeight="1">
      <c r="A9" s="84" t="s">
        <v>1122</v>
      </c>
      <c r="B9" s="9">
        <v>13274.7292</v>
      </c>
    </row>
    <row r="10" spans="1:2" ht="34.15" customHeight="1">
      <c r="A10" s="84" t="s">
        <v>1123</v>
      </c>
      <c r="B10" s="9">
        <v>14602.95</v>
      </c>
    </row>
    <row r="11" spans="1:2" ht="34.15" customHeight="1">
      <c r="A11" s="84" t="s">
        <v>1124</v>
      </c>
      <c r="B11" s="9">
        <v>6280.21</v>
      </c>
    </row>
    <row r="12" spans="1:2" ht="34.15" customHeight="1">
      <c r="A12" s="84" t="s">
        <v>1125</v>
      </c>
      <c r="B12" s="9">
        <v>11920.1883</v>
      </c>
    </row>
    <row r="13" spans="1:2" ht="34.15" customHeight="1">
      <c r="A13" s="84" t="s">
        <v>1126</v>
      </c>
      <c r="B13" s="9">
        <v>8.44</v>
      </c>
    </row>
    <row r="14" spans="1:2" ht="34.15" customHeight="1">
      <c r="A14" s="84" t="s">
        <v>1127</v>
      </c>
      <c r="B14" s="9">
        <v>28718.1</v>
      </c>
    </row>
  </sheetData>
  <mergeCells count="1">
    <mergeCell ref="A2:B2"/>
  </mergeCells>
  <phoneticPr fontId="29" type="noConversion"/>
  <printOptions horizontalCentered="1"/>
  <pageMargins left="0.75138888888888899" right="0.75138888888888899" top="0.266666666666667" bottom="0.266666666666667" header="0" footer="0"/>
  <pageSetup paperSize="9" pageOrder="overThenDown" orientation="landscape"/>
</worksheet>
</file>

<file path=xl/worksheets/sheet12.xml><?xml version="1.0" encoding="utf-8"?>
<worksheet xmlns="http://schemas.openxmlformats.org/spreadsheetml/2006/main" xmlns:r="http://schemas.openxmlformats.org/officeDocument/2006/relationships">
  <dimension ref="A1:E11"/>
  <sheetViews>
    <sheetView workbookViewId="0">
      <selection activeCell="H24" sqref="H24"/>
    </sheetView>
  </sheetViews>
  <sheetFormatPr defaultColWidth="9" defaultRowHeight="13.5"/>
  <cols>
    <col min="1" max="1" width="41" customWidth="1"/>
    <col min="2" max="4" width="20.5" style="1" customWidth="1"/>
    <col min="5" max="5" width="20.5" style="79" customWidth="1"/>
    <col min="6" max="6" width="9.75" customWidth="1"/>
  </cols>
  <sheetData>
    <row r="1" spans="1:5" ht="22.7" customHeight="1">
      <c r="A1" s="2" t="s">
        <v>1132</v>
      </c>
      <c r="B1" s="11"/>
      <c r="C1" s="11"/>
      <c r="D1" s="11"/>
      <c r="E1" s="80"/>
    </row>
    <row r="2" spans="1:5" ht="57" customHeight="1">
      <c r="A2" s="129" t="s">
        <v>20</v>
      </c>
      <c r="B2" s="130"/>
      <c r="C2" s="130"/>
      <c r="D2" s="130"/>
      <c r="E2" s="138"/>
    </row>
    <row r="3" spans="1:5" ht="22.7" customHeight="1">
      <c r="A3" s="2"/>
      <c r="B3" s="3"/>
      <c r="C3" s="3"/>
      <c r="D3" s="139" t="s">
        <v>47</v>
      </c>
      <c r="E3" s="140"/>
    </row>
    <row r="4" spans="1:5" ht="34.15" customHeight="1">
      <c r="A4" s="133" t="s">
        <v>1133</v>
      </c>
      <c r="B4" s="141" t="s">
        <v>1134</v>
      </c>
      <c r="C4" s="141" t="s">
        <v>1135</v>
      </c>
      <c r="D4" s="141" t="s">
        <v>1136</v>
      </c>
      <c r="E4" s="142"/>
    </row>
    <row r="5" spans="1:5" ht="34.15" customHeight="1">
      <c r="A5" s="133"/>
      <c r="B5" s="141"/>
      <c r="C5" s="141"/>
      <c r="D5" s="6" t="s">
        <v>1137</v>
      </c>
      <c r="E5" s="81" t="s">
        <v>1138</v>
      </c>
    </row>
    <row r="6" spans="1:5" ht="34.15" customHeight="1">
      <c r="A6" s="5" t="s">
        <v>1139</v>
      </c>
      <c r="B6" s="39">
        <f>B8+B9</f>
        <v>2721.04</v>
      </c>
      <c r="C6" s="39">
        <v>2592.9087</v>
      </c>
      <c r="D6" s="39">
        <f>C6-B6</f>
        <v>-128.13130000000001</v>
      </c>
      <c r="E6" s="82">
        <f>D6/B6</f>
        <v>-4.70890909358187E-2</v>
      </c>
    </row>
    <row r="7" spans="1:5" ht="34.15" customHeight="1">
      <c r="A7" s="17" t="s">
        <v>1140</v>
      </c>
      <c r="B7" s="9"/>
      <c r="C7" s="9"/>
      <c r="D7" s="9"/>
      <c r="E7" s="82"/>
    </row>
    <row r="8" spans="1:5" ht="34.15" customHeight="1">
      <c r="A8" s="17" t="s">
        <v>1141</v>
      </c>
      <c r="B8" s="44">
        <v>761.04</v>
      </c>
      <c r="C8" s="9">
        <v>641.97799999999995</v>
      </c>
      <c r="D8" s="9">
        <f>C8-B8</f>
        <v>-119.062</v>
      </c>
      <c r="E8" s="82">
        <f>D8/B8</f>
        <v>-0.156446441711342</v>
      </c>
    </row>
    <row r="9" spans="1:5" ht="34.15" customHeight="1">
      <c r="A9" s="17" t="s">
        <v>1142</v>
      </c>
      <c r="B9" s="44">
        <v>1960</v>
      </c>
      <c r="C9" s="9">
        <v>1950.9306999999999</v>
      </c>
      <c r="D9" s="9">
        <f>C9-B9</f>
        <v>-9.0693000000001103</v>
      </c>
      <c r="E9" s="82">
        <f>D9/B9</f>
        <v>-4.6271938775510803E-3</v>
      </c>
    </row>
    <row r="10" spans="1:5" ht="34.15" customHeight="1">
      <c r="A10" s="17" t="s">
        <v>1143</v>
      </c>
      <c r="B10" s="44">
        <v>1960</v>
      </c>
      <c r="C10" s="9">
        <v>1950.9306999999999</v>
      </c>
      <c r="D10" s="9">
        <f>C10-B10</f>
        <v>-9.0693000000001103</v>
      </c>
      <c r="E10" s="82">
        <f>D10/B10</f>
        <v>-4.6271938775510803E-3</v>
      </c>
    </row>
    <row r="11" spans="1:5" ht="34.15" customHeight="1">
      <c r="A11" s="45" t="s">
        <v>1144</v>
      </c>
      <c r="B11" s="9"/>
      <c r="C11" s="9"/>
      <c r="D11" s="9"/>
      <c r="E11" s="82"/>
    </row>
  </sheetData>
  <mergeCells count="6">
    <mergeCell ref="A2:E2"/>
    <mergeCell ref="D3:E3"/>
    <mergeCell ref="D4:E4"/>
    <mergeCell ref="A4:A5"/>
    <mergeCell ref="B4:B5"/>
    <mergeCell ref="C4:C5"/>
  </mergeCells>
  <phoneticPr fontId="29" type="noConversion"/>
  <pageMargins left="0.75" right="0.75" top="0.26874999999999999" bottom="0.26874999999999999" header="0" footer="0"/>
  <pageSetup paperSize="9" pageOrder="overThenDown" orientation="portrait"/>
</worksheet>
</file>

<file path=xl/worksheets/sheet13.xml><?xml version="1.0" encoding="utf-8"?>
<worksheet xmlns="http://schemas.openxmlformats.org/spreadsheetml/2006/main" xmlns:r="http://schemas.openxmlformats.org/officeDocument/2006/relationships">
  <dimension ref="A1:D14"/>
  <sheetViews>
    <sheetView workbookViewId="0">
      <selection activeCell="H24" sqref="H24"/>
    </sheetView>
  </sheetViews>
  <sheetFormatPr defaultColWidth="9" defaultRowHeight="13.5"/>
  <cols>
    <col min="1" max="1" width="43.875" customWidth="1"/>
    <col min="2" max="2" width="14" style="1" customWidth="1"/>
    <col min="3" max="3" width="14.75" style="1" customWidth="1"/>
    <col min="4" max="4" width="13.75" customWidth="1"/>
    <col min="5" max="5" width="9.75" customWidth="1"/>
  </cols>
  <sheetData>
    <row r="1" spans="1:4" ht="22.7" customHeight="1">
      <c r="A1" s="111" t="s">
        <v>1145</v>
      </c>
      <c r="B1" s="112"/>
      <c r="C1" s="112"/>
      <c r="D1" s="111"/>
    </row>
    <row r="2" spans="1:4" ht="57" customHeight="1">
      <c r="A2" s="143" t="s">
        <v>1362</v>
      </c>
      <c r="B2" s="144"/>
      <c r="C2" s="144"/>
      <c r="D2" s="143"/>
    </row>
    <row r="3" spans="1:4" ht="22.7" customHeight="1">
      <c r="A3" s="65"/>
      <c r="B3" s="66"/>
      <c r="C3" s="67"/>
      <c r="D3" s="172" t="s">
        <v>1147</v>
      </c>
    </row>
    <row r="4" spans="1:4" ht="34.15" customHeight="1">
      <c r="A4" s="21" t="s">
        <v>1148</v>
      </c>
      <c r="B4" s="22" t="s">
        <v>49</v>
      </c>
      <c r="C4" s="22" t="s">
        <v>1149</v>
      </c>
      <c r="D4" s="24" t="s">
        <v>1150</v>
      </c>
    </row>
    <row r="5" spans="1:4" ht="45" customHeight="1">
      <c r="A5" s="173" t="s">
        <v>1151</v>
      </c>
      <c r="B5" s="174"/>
      <c r="C5" s="174">
        <v>102.65</v>
      </c>
      <c r="D5" s="70"/>
    </row>
    <row r="6" spans="1:4" ht="45" customHeight="1">
      <c r="A6" s="173" t="s">
        <v>1152</v>
      </c>
      <c r="B6" s="174">
        <v>111.36</v>
      </c>
      <c r="C6" s="174">
        <v>111.36</v>
      </c>
      <c r="D6" s="71"/>
    </row>
    <row r="7" spans="1:4" ht="45" customHeight="1">
      <c r="A7" s="175" t="s">
        <v>1153</v>
      </c>
      <c r="B7" s="174">
        <v>4.0856000000000003</v>
      </c>
      <c r="C7" s="174">
        <v>4.0856000000000003</v>
      </c>
      <c r="D7" s="73"/>
    </row>
    <row r="8" spans="1:4" ht="45" customHeight="1">
      <c r="A8" s="175" t="s">
        <v>1154</v>
      </c>
      <c r="B8" s="174">
        <v>4.0856000000000003</v>
      </c>
      <c r="C8" s="174">
        <v>4.0856000000000003</v>
      </c>
      <c r="D8" s="71"/>
    </row>
    <row r="9" spans="1:4" ht="45" customHeight="1">
      <c r="A9" s="175" t="s">
        <v>1155</v>
      </c>
      <c r="B9" s="174">
        <v>4.0856000000000003</v>
      </c>
      <c r="C9" s="174">
        <v>4.0856000000000003</v>
      </c>
      <c r="D9" s="71"/>
    </row>
    <row r="10" spans="1:4" s="64" customFormat="1" ht="45" customHeight="1">
      <c r="A10" s="176" t="s">
        <v>1156</v>
      </c>
      <c r="B10" s="177"/>
      <c r="C10" s="177"/>
      <c r="D10" s="76"/>
    </row>
    <row r="11" spans="1:4" ht="45" customHeight="1">
      <c r="A11" s="173" t="s">
        <v>1157</v>
      </c>
      <c r="B11" s="174">
        <v>11.927</v>
      </c>
      <c r="C11" s="174">
        <v>11.927</v>
      </c>
      <c r="D11" s="71"/>
    </row>
    <row r="12" spans="1:4" ht="45" customHeight="1">
      <c r="A12" s="173" t="s">
        <v>1158</v>
      </c>
      <c r="B12" s="174"/>
      <c r="C12" s="174">
        <v>105.15</v>
      </c>
      <c r="D12" s="77"/>
    </row>
    <row r="13" spans="1:4" ht="45" customHeight="1">
      <c r="A13" s="173" t="s">
        <v>1159</v>
      </c>
      <c r="B13" s="174"/>
      <c r="C13" s="174"/>
      <c r="D13" s="78" t="s">
        <v>1160</v>
      </c>
    </row>
    <row r="14" spans="1:4" ht="45" customHeight="1">
      <c r="A14" s="173" t="s">
        <v>1161</v>
      </c>
      <c r="B14" s="174"/>
      <c r="C14" s="174"/>
      <c r="D14" s="32" t="s">
        <v>1160</v>
      </c>
    </row>
  </sheetData>
  <mergeCells count="1">
    <mergeCell ref="A2:D2"/>
  </mergeCells>
  <phoneticPr fontId="29"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D14"/>
  <sheetViews>
    <sheetView workbookViewId="0">
      <selection activeCell="H24" sqref="H24"/>
    </sheetView>
  </sheetViews>
  <sheetFormatPr defaultColWidth="9" defaultRowHeight="13.5"/>
  <cols>
    <col min="1" max="1" width="51.25" customWidth="1"/>
    <col min="2" max="2" width="14" style="1" customWidth="1"/>
    <col min="3" max="3" width="14.75" style="1" customWidth="1"/>
    <col min="4" max="4" width="13.75" customWidth="1"/>
    <col min="5" max="5" width="9.75" customWidth="1"/>
  </cols>
  <sheetData>
    <row r="1" spans="1:4" ht="22.7" customHeight="1">
      <c r="A1" s="2" t="s">
        <v>1145</v>
      </c>
      <c r="B1" s="3"/>
      <c r="C1" s="3"/>
      <c r="D1" s="2"/>
    </row>
    <row r="2" spans="1:4" ht="57" customHeight="1">
      <c r="A2" s="143" t="s">
        <v>1146</v>
      </c>
      <c r="B2" s="144"/>
      <c r="C2" s="144"/>
      <c r="D2" s="143"/>
    </row>
    <row r="3" spans="1:4" ht="22.7" customHeight="1">
      <c r="A3" s="65"/>
      <c r="B3" s="66"/>
      <c r="C3" s="67"/>
      <c r="D3" s="68" t="s">
        <v>1147</v>
      </c>
    </row>
    <row r="4" spans="1:4" ht="34.15" customHeight="1">
      <c r="A4" s="21" t="s">
        <v>1148</v>
      </c>
      <c r="B4" s="22" t="s">
        <v>49</v>
      </c>
      <c r="C4" s="22" t="s">
        <v>1149</v>
      </c>
      <c r="D4" s="24" t="s">
        <v>1150</v>
      </c>
    </row>
    <row r="5" spans="1:4" ht="34.15" customHeight="1">
      <c r="A5" s="69" t="s">
        <v>1151</v>
      </c>
      <c r="B5" s="26"/>
      <c r="C5" s="26">
        <v>284.20999999999998</v>
      </c>
      <c r="D5" s="70"/>
    </row>
    <row r="6" spans="1:4" ht="30" customHeight="1">
      <c r="A6" s="69" t="s">
        <v>1152</v>
      </c>
      <c r="B6" s="26">
        <v>332.17</v>
      </c>
      <c r="C6" s="26">
        <v>332.17</v>
      </c>
      <c r="D6" s="71"/>
    </row>
    <row r="7" spans="1:4" ht="30" customHeight="1">
      <c r="A7" s="72" t="s">
        <v>1153</v>
      </c>
      <c r="B7" s="26">
        <v>18.8</v>
      </c>
      <c r="C7" s="26">
        <v>18.8</v>
      </c>
      <c r="D7" s="73"/>
    </row>
    <row r="8" spans="1:4" ht="30" customHeight="1">
      <c r="A8" s="72" t="s">
        <v>1154</v>
      </c>
      <c r="B8" s="26">
        <v>18.8</v>
      </c>
      <c r="C8" s="26">
        <v>18.8</v>
      </c>
      <c r="D8" s="71"/>
    </row>
    <row r="9" spans="1:4" ht="30" customHeight="1">
      <c r="A9" s="72" t="s">
        <v>1155</v>
      </c>
      <c r="B9" s="26">
        <v>18.8</v>
      </c>
      <c r="C9" s="26">
        <v>18.8</v>
      </c>
      <c r="D9" s="71"/>
    </row>
    <row r="10" spans="1:4" s="64" customFormat="1" ht="30" customHeight="1">
      <c r="A10" s="74" t="s">
        <v>1156</v>
      </c>
      <c r="B10" s="75"/>
      <c r="C10" s="75"/>
      <c r="D10" s="76"/>
    </row>
    <row r="11" spans="1:4" ht="30" customHeight="1">
      <c r="A11" s="69" t="s">
        <v>1157</v>
      </c>
      <c r="B11" s="26">
        <v>35.97</v>
      </c>
      <c r="C11" s="26">
        <v>35.97</v>
      </c>
      <c r="D11" s="71"/>
    </row>
    <row r="12" spans="1:4" ht="30" customHeight="1">
      <c r="A12" s="69" t="s">
        <v>1158</v>
      </c>
      <c r="B12" s="26"/>
      <c r="C12" s="26">
        <v>325.20999999999998</v>
      </c>
      <c r="D12" s="77"/>
    </row>
    <row r="13" spans="1:4" ht="30" customHeight="1">
      <c r="A13" s="69" t="s">
        <v>1159</v>
      </c>
      <c r="B13" s="26"/>
      <c r="C13" s="26"/>
      <c r="D13" s="78" t="s">
        <v>1160</v>
      </c>
    </row>
    <row r="14" spans="1:4" ht="30" customHeight="1">
      <c r="A14" s="69" t="s">
        <v>1161</v>
      </c>
      <c r="B14" s="26"/>
      <c r="C14" s="26"/>
      <c r="D14" s="32" t="s">
        <v>1160</v>
      </c>
    </row>
  </sheetData>
  <mergeCells count="1">
    <mergeCell ref="A2:D2"/>
  </mergeCells>
  <phoneticPr fontId="29" type="noConversion"/>
  <printOptions horizontalCentered="1"/>
  <pageMargins left="0.75138888888888899" right="0.75138888888888899" top="0.266666666666667" bottom="0.266666666666667" header="0" footer="0"/>
  <pageSetup paperSize="9" pageOrder="overThenDown" orientation="landscape"/>
</worksheet>
</file>

<file path=xl/worksheets/sheet15.xml><?xml version="1.0" encoding="utf-8"?>
<worksheet xmlns="http://schemas.openxmlformats.org/spreadsheetml/2006/main" xmlns:r="http://schemas.openxmlformats.org/officeDocument/2006/relationships">
  <dimension ref="A1:B70"/>
  <sheetViews>
    <sheetView workbookViewId="0">
      <selection activeCell="H24" sqref="H24"/>
    </sheetView>
  </sheetViews>
  <sheetFormatPr defaultRowHeight="13.5"/>
  <cols>
    <col min="1" max="1" width="41" style="158" customWidth="1"/>
    <col min="2" max="2" width="21.5" style="179" customWidth="1"/>
    <col min="3" max="16384" width="9" style="158"/>
  </cols>
  <sheetData>
    <row r="1" spans="1:2" ht="14.25">
      <c r="A1" s="156" t="s">
        <v>1375</v>
      </c>
      <c r="B1" s="178"/>
    </row>
    <row r="2" spans="1:2" s="160" customFormat="1" ht="22.5">
      <c r="A2" s="159" t="s">
        <v>1363</v>
      </c>
      <c r="B2" s="159"/>
    </row>
    <row r="3" spans="1:2" ht="14.25" customHeight="1">
      <c r="B3" s="179" t="s">
        <v>47</v>
      </c>
    </row>
    <row r="4" spans="1:2" s="157" customFormat="1" ht="19.5" customHeight="1">
      <c r="A4" s="163" t="s">
        <v>1364</v>
      </c>
      <c r="B4" s="163" t="s">
        <v>49</v>
      </c>
    </row>
    <row r="5" spans="1:2" ht="20.100000000000001" customHeight="1">
      <c r="A5" s="180" t="s">
        <v>1365</v>
      </c>
      <c r="B5" s="181">
        <v>61570</v>
      </c>
    </row>
    <row r="6" spans="1:2" ht="20.100000000000001" customHeight="1">
      <c r="A6" s="167" t="s">
        <v>1366</v>
      </c>
      <c r="B6" s="182">
        <v>61390</v>
      </c>
    </row>
    <row r="7" spans="1:2" ht="20.100000000000001" customHeight="1">
      <c r="A7" s="167" t="s">
        <v>1367</v>
      </c>
      <c r="B7" s="182">
        <v>180</v>
      </c>
    </row>
    <row r="8" spans="1:2" ht="20.100000000000001" customHeight="1">
      <c r="A8" s="180" t="s">
        <v>1368</v>
      </c>
      <c r="B8" s="183">
        <v>2520</v>
      </c>
    </row>
    <row r="9" spans="1:2" ht="20.100000000000001" customHeight="1">
      <c r="A9" s="180" t="s">
        <v>1369</v>
      </c>
      <c r="B9" s="183">
        <v>2940</v>
      </c>
    </row>
    <row r="10" spans="1:2" ht="20.100000000000001" customHeight="1">
      <c r="A10" s="180" t="s">
        <v>1370</v>
      </c>
      <c r="B10" s="183">
        <v>3679</v>
      </c>
    </row>
    <row r="11" spans="1:2" ht="20.100000000000001" customHeight="1">
      <c r="A11" s="167" t="s">
        <v>1371</v>
      </c>
      <c r="B11" s="183">
        <v>10240</v>
      </c>
    </row>
    <row r="12" spans="1:2" ht="20.100000000000001" customHeight="1">
      <c r="A12" s="184" t="s">
        <v>1372</v>
      </c>
      <c r="B12" s="185">
        <v>80949</v>
      </c>
    </row>
    <row r="13" spans="1:2" ht="20.100000000000001" customHeight="1">
      <c r="A13" s="186" t="s">
        <v>77</v>
      </c>
      <c r="B13" s="187">
        <v>102991</v>
      </c>
    </row>
    <row r="14" spans="1:2" ht="20.100000000000001" customHeight="1">
      <c r="A14" s="167" t="s">
        <v>1373</v>
      </c>
      <c r="B14" s="183">
        <v>8520</v>
      </c>
    </row>
    <row r="15" spans="1:2" ht="20.100000000000001" customHeight="1">
      <c r="A15" s="167" t="s">
        <v>1374</v>
      </c>
      <c r="B15" s="183">
        <v>0</v>
      </c>
    </row>
    <row r="16" spans="1:2" ht="20.100000000000001" customHeight="1">
      <c r="A16" s="167" t="s">
        <v>1181</v>
      </c>
      <c r="B16" s="181">
        <v>94471</v>
      </c>
    </row>
    <row r="17" spans="1:2" s="166" customFormat="1" ht="20.100000000000001" customHeight="1">
      <c r="A17" s="184" t="s">
        <v>91</v>
      </c>
      <c r="B17" s="185">
        <v>183940</v>
      </c>
    </row>
    <row r="18" spans="1:2" ht="20.100000000000001" customHeight="1"/>
    <row r="19" spans="1:2" ht="20.100000000000001" customHeight="1"/>
    <row r="20" spans="1:2" ht="20.100000000000001" customHeight="1"/>
    <row r="21" spans="1:2" ht="20.100000000000001" customHeight="1"/>
    <row r="22" spans="1:2" ht="20.100000000000001" customHeight="1"/>
    <row r="23" spans="1:2" ht="20.100000000000001" customHeight="1"/>
    <row r="24" spans="1:2" ht="20.100000000000001" customHeight="1"/>
    <row r="25" spans="1:2" ht="20.100000000000001" customHeight="1"/>
    <row r="26" spans="1:2" ht="20.100000000000001" customHeight="1"/>
    <row r="27" spans="1:2" ht="20.100000000000001" customHeight="1"/>
    <row r="28" spans="1:2" ht="20.100000000000001" customHeight="1"/>
    <row r="29" spans="1:2" ht="20.100000000000001" customHeight="1"/>
    <row r="30" spans="1:2" ht="20.100000000000001" customHeight="1"/>
    <row r="31" spans="1:2" ht="20.100000000000001" customHeight="1"/>
    <row r="32" spans="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
    <mergeCell ref="A2:B2"/>
  </mergeCells>
  <phoneticPr fontId="29"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26"/>
  <sheetViews>
    <sheetView workbookViewId="0">
      <selection activeCell="H24" sqref="H24"/>
    </sheetView>
  </sheetViews>
  <sheetFormatPr defaultColWidth="9" defaultRowHeight="13.5"/>
  <cols>
    <col min="1" max="1" width="61.5" customWidth="1"/>
    <col min="2" max="2" width="30.75" style="1" customWidth="1"/>
    <col min="3" max="3" width="9.75" customWidth="1"/>
  </cols>
  <sheetData>
    <row r="1" spans="1:2" ht="22.7" customHeight="1">
      <c r="A1" s="2" t="s">
        <v>1162</v>
      </c>
      <c r="B1" s="11"/>
    </row>
    <row r="2" spans="1:2" ht="57" customHeight="1">
      <c r="A2" s="129" t="s">
        <v>23</v>
      </c>
      <c r="B2" s="130"/>
    </row>
    <row r="3" spans="1:2" ht="22.7" customHeight="1">
      <c r="A3" s="54"/>
      <c r="B3" s="61" t="s">
        <v>47</v>
      </c>
    </row>
    <row r="4" spans="1:2" ht="34.15" customHeight="1">
      <c r="A4" s="5" t="s">
        <v>48</v>
      </c>
      <c r="B4" s="6" t="s">
        <v>49</v>
      </c>
    </row>
    <row r="5" spans="1:2" ht="34.15" customHeight="1">
      <c r="A5" s="7" t="s">
        <v>1163</v>
      </c>
      <c r="B5" s="8">
        <f>SUM(B6:B12)</f>
        <v>1467</v>
      </c>
    </row>
    <row r="6" spans="1:2" ht="34.15" customHeight="1">
      <c r="A6" s="17" t="s">
        <v>1164</v>
      </c>
      <c r="B6" s="9"/>
    </row>
    <row r="7" spans="1:2" ht="34.15" customHeight="1">
      <c r="A7" s="17" t="s">
        <v>1165</v>
      </c>
      <c r="B7" s="9"/>
    </row>
    <row r="8" spans="1:2" ht="34.15" customHeight="1">
      <c r="A8" s="17" t="s">
        <v>1166</v>
      </c>
      <c r="B8" s="9">
        <v>1467</v>
      </c>
    </row>
    <row r="9" spans="1:2" ht="34.15" customHeight="1">
      <c r="A9" s="17" t="s">
        <v>1167</v>
      </c>
      <c r="B9" s="9"/>
    </row>
    <row r="10" spans="1:2" ht="34.15" customHeight="1">
      <c r="A10" s="17" t="s">
        <v>1168</v>
      </c>
      <c r="B10" s="9"/>
    </row>
    <row r="11" spans="1:2" ht="34.15" customHeight="1">
      <c r="A11" s="17" t="s">
        <v>1169</v>
      </c>
      <c r="B11" s="9"/>
    </row>
    <row r="12" spans="1:2" ht="34.15" customHeight="1">
      <c r="A12" s="17" t="s">
        <v>1170</v>
      </c>
      <c r="B12" s="9"/>
    </row>
    <row r="13" spans="1:2" ht="34.15" customHeight="1">
      <c r="A13" s="7" t="s">
        <v>1171</v>
      </c>
      <c r="B13" s="8">
        <v>6042.8</v>
      </c>
    </row>
    <row r="14" spans="1:2" ht="34.15" customHeight="1">
      <c r="A14" s="17" t="s">
        <v>1172</v>
      </c>
      <c r="B14" s="9"/>
    </row>
    <row r="15" spans="1:2" ht="34.15" customHeight="1">
      <c r="A15" s="17" t="s">
        <v>1173</v>
      </c>
      <c r="B15" s="9">
        <v>6042.8</v>
      </c>
    </row>
    <row r="16" spans="1:2" ht="34.15" customHeight="1">
      <c r="A16" s="5" t="s">
        <v>75</v>
      </c>
      <c r="B16" s="39">
        <f>B5+B13</f>
        <v>7509.8</v>
      </c>
    </row>
    <row r="17" spans="1:2" ht="34.15" customHeight="1">
      <c r="A17" s="17" t="s">
        <v>1174</v>
      </c>
      <c r="B17" s="9">
        <v>0</v>
      </c>
    </row>
    <row r="18" spans="1:2" ht="34.15" customHeight="1">
      <c r="A18" s="17" t="s">
        <v>77</v>
      </c>
      <c r="B18" s="62">
        <f>SUM(B19)</f>
        <v>5778</v>
      </c>
    </row>
    <row r="19" spans="1:2" ht="34.15" customHeight="1">
      <c r="A19" s="17" t="s">
        <v>1175</v>
      </c>
      <c r="B19" s="52">
        <f>SUM(B20)</f>
        <v>5778</v>
      </c>
    </row>
    <row r="20" spans="1:2" ht="34.15" customHeight="1">
      <c r="A20" s="17" t="s">
        <v>1176</v>
      </c>
      <c r="B20" s="63">
        <v>5778</v>
      </c>
    </row>
    <row r="21" spans="1:2" ht="34.15" customHeight="1">
      <c r="A21" s="17" t="s">
        <v>1177</v>
      </c>
      <c r="B21" s="9"/>
    </row>
    <row r="22" spans="1:2" ht="34.15" customHeight="1">
      <c r="A22" s="17" t="s">
        <v>1178</v>
      </c>
      <c r="B22" s="9"/>
    </row>
    <row r="23" spans="1:2" ht="34.15" customHeight="1">
      <c r="A23" s="17" t="s">
        <v>1179</v>
      </c>
      <c r="B23" s="9"/>
    </row>
    <row r="24" spans="1:2" ht="34.15" customHeight="1">
      <c r="A24" s="17" t="s">
        <v>1180</v>
      </c>
      <c r="B24" s="9"/>
    </row>
    <row r="25" spans="1:2" ht="34.15" customHeight="1">
      <c r="A25" s="17" t="s">
        <v>1181</v>
      </c>
      <c r="B25" s="9" t="s">
        <v>133</v>
      </c>
    </row>
    <row r="26" spans="1:2" ht="34.15" customHeight="1">
      <c r="A26" s="5" t="s">
        <v>91</v>
      </c>
      <c r="B26" s="39">
        <f>B16+B18</f>
        <v>13287.8</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xl/worksheets/sheet17.xml><?xml version="1.0" encoding="utf-8"?>
<worksheet xmlns="http://schemas.openxmlformats.org/spreadsheetml/2006/main" xmlns:r="http://schemas.openxmlformats.org/officeDocument/2006/relationships">
  <dimension ref="A1:B20"/>
  <sheetViews>
    <sheetView topLeftCell="A7" workbookViewId="0">
      <selection activeCell="H24" sqref="H24"/>
    </sheetView>
  </sheetViews>
  <sheetFormatPr defaultColWidth="9" defaultRowHeight="13.5"/>
  <cols>
    <col min="1" max="1" width="61.5" customWidth="1"/>
    <col min="2" max="2" width="30.75" style="1" customWidth="1"/>
    <col min="3" max="3" width="9.75" customWidth="1"/>
  </cols>
  <sheetData>
    <row r="1" spans="1:2" ht="22.7" customHeight="1">
      <c r="A1" s="2" t="s">
        <v>1182</v>
      </c>
      <c r="B1" s="3"/>
    </row>
    <row r="2" spans="1:2" ht="57" customHeight="1">
      <c r="A2" s="129" t="s">
        <v>25</v>
      </c>
      <c r="B2" s="130"/>
    </row>
    <row r="3" spans="1:2" ht="22.7" customHeight="1">
      <c r="A3" s="54"/>
      <c r="B3" s="61" t="s">
        <v>47</v>
      </c>
    </row>
    <row r="4" spans="1:2" ht="34.15" customHeight="1">
      <c r="A4" s="5" t="s">
        <v>48</v>
      </c>
      <c r="B4" s="6" t="s">
        <v>49</v>
      </c>
    </row>
    <row r="5" spans="1:2" ht="34.15" customHeight="1">
      <c r="A5" s="17" t="s">
        <v>1183</v>
      </c>
      <c r="B5" s="9">
        <v>1837</v>
      </c>
    </row>
    <row r="6" spans="1:2" ht="34.15" customHeight="1">
      <c r="A6" s="17" t="s">
        <v>1184</v>
      </c>
      <c r="B6" s="9">
        <v>412.5</v>
      </c>
    </row>
    <row r="7" spans="1:2" ht="34.15" customHeight="1">
      <c r="A7" s="17" t="s">
        <v>1185</v>
      </c>
      <c r="B7" s="9">
        <v>1369.5391999999999</v>
      </c>
    </row>
    <row r="8" spans="1:2" ht="34.15" customHeight="1">
      <c r="A8" s="17" t="s">
        <v>1186</v>
      </c>
      <c r="B8" s="9">
        <v>7059.67</v>
      </c>
    </row>
    <row r="9" spans="1:2" ht="34.15" customHeight="1">
      <c r="A9" s="17" t="s">
        <v>1187</v>
      </c>
      <c r="B9" s="9">
        <v>40</v>
      </c>
    </row>
    <row r="10" spans="1:2" ht="34.15" customHeight="1">
      <c r="A10" s="5" t="s">
        <v>117</v>
      </c>
      <c r="B10" s="39">
        <v>10718.709199999999</v>
      </c>
    </row>
    <row r="11" spans="1:2" ht="34.15" customHeight="1">
      <c r="A11" s="7" t="s">
        <v>1188</v>
      </c>
      <c r="B11" s="8">
        <v>410</v>
      </c>
    </row>
    <row r="12" spans="1:2" ht="34.15" customHeight="1">
      <c r="A12" s="7" t="s">
        <v>120</v>
      </c>
      <c r="B12" s="8">
        <f>SUM(B13)</f>
        <v>2159</v>
      </c>
    </row>
    <row r="13" spans="1:2" ht="34.15" customHeight="1">
      <c r="A13" s="17" t="s">
        <v>1189</v>
      </c>
      <c r="B13" s="9">
        <f>SUM(B14)</f>
        <v>2159</v>
      </c>
    </row>
    <row r="14" spans="1:2" ht="34.15" customHeight="1">
      <c r="A14" s="17" t="s">
        <v>1190</v>
      </c>
      <c r="B14" s="9">
        <v>2159</v>
      </c>
    </row>
    <row r="15" spans="1:2" ht="34.15" customHeight="1">
      <c r="A15" s="17" t="s">
        <v>1191</v>
      </c>
      <c r="B15" s="9"/>
    </row>
    <row r="16" spans="1:2" ht="34.15" customHeight="1">
      <c r="A16" s="17" t="s">
        <v>1192</v>
      </c>
      <c r="B16" s="9"/>
    </row>
    <row r="17" spans="1:2" ht="34.15" customHeight="1">
      <c r="A17" s="17" t="s">
        <v>1193</v>
      </c>
      <c r="B17" s="9"/>
    </row>
    <row r="18" spans="1:2" ht="34.15" customHeight="1">
      <c r="A18" s="17" t="s">
        <v>1194</v>
      </c>
      <c r="B18" s="9"/>
    </row>
    <row r="19" spans="1:2" ht="34.15" customHeight="1">
      <c r="A19" s="17" t="s">
        <v>1195</v>
      </c>
      <c r="B19" s="9" t="s">
        <v>133</v>
      </c>
    </row>
    <row r="20" spans="1:2" ht="34.15" customHeight="1">
      <c r="A20" s="5" t="s">
        <v>134</v>
      </c>
      <c r="B20" s="39">
        <f>B10+B11+B12</f>
        <v>13287.709199999999</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xl/worksheets/sheet18.xml><?xml version="1.0" encoding="utf-8"?>
<worksheet xmlns="http://schemas.openxmlformats.org/spreadsheetml/2006/main" xmlns:r="http://schemas.openxmlformats.org/officeDocument/2006/relationships">
  <dimension ref="A1:C25"/>
  <sheetViews>
    <sheetView topLeftCell="A13" workbookViewId="0">
      <selection activeCell="H24" sqref="H24"/>
    </sheetView>
  </sheetViews>
  <sheetFormatPr defaultColWidth="9" defaultRowHeight="13.5"/>
  <cols>
    <col min="1" max="1" width="18" customWidth="1"/>
    <col min="2" max="2" width="61.5" customWidth="1"/>
    <col min="3" max="3" width="30.75" style="1" customWidth="1"/>
    <col min="4" max="4" width="9.75" customWidth="1"/>
  </cols>
  <sheetData>
    <row r="1" spans="1:3" ht="22.7" customHeight="1">
      <c r="A1" s="2" t="s">
        <v>1196</v>
      </c>
      <c r="B1" s="10"/>
      <c r="C1" s="11"/>
    </row>
    <row r="2" spans="1:3" ht="57" customHeight="1">
      <c r="A2" s="129" t="s">
        <v>27</v>
      </c>
      <c r="B2" s="129"/>
      <c r="C2" s="130"/>
    </row>
    <row r="3" spans="1:3" ht="22.7" customHeight="1">
      <c r="A3" s="60"/>
      <c r="B3" s="54"/>
      <c r="C3" s="61" t="s">
        <v>47</v>
      </c>
    </row>
    <row r="4" spans="1:3" ht="34.15" customHeight="1">
      <c r="A4" s="5" t="s">
        <v>136</v>
      </c>
      <c r="B4" s="5" t="s">
        <v>1197</v>
      </c>
      <c r="C4" s="6" t="s">
        <v>49</v>
      </c>
    </row>
    <row r="5" spans="1:3" ht="34.15" customHeight="1">
      <c r="A5" s="13" t="s">
        <v>780</v>
      </c>
      <c r="B5" s="17" t="s">
        <v>781</v>
      </c>
      <c r="C5" s="9">
        <v>1837</v>
      </c>
    </row>
    <row r="6" spans="1:3" ht="34.15" customHeight="1">
      <c r="A6" s="13" t="s">
        <v>1198</v>
      </c>
      <c r="B6" s="17" t="s">
        <v>1183</v>
      </c>
      <c r="C6" s="9">
        <v>1837</v>
      </c>
    </row>
    <row r="7" spans="1:3" ht="34.15" customHeight="1">
      <c r="A7" s="13" t="s">
        <v>1199</v>
      </c>
      <c r="B7" s="17" t="s">
        <v>1200</v>
      </c>
      <c r="C7" s="9">
        <v>783</v>
      </c>
    </row>
    <row r="8" spans="1:3" ht="34.15" customHeight="1">
      <c r="A8" s="13" t="s">
        <v>1201</v>
      </c>
      <c r="B8" s="17" t="s">
        <v>1202</v>
      </c>
      <c r="C8" s="9">
        <v>1054</v>
      </c>
    </row>
    <row r="9" spans="1:3" ht="34.15" customHeight="1">
      <c r="A9" s="13" t="s">
        <v>895</v>
      </c>
      <c r="B9" s="17" t="s">
        <v>896</v>
      </c>
      <c r="C9" s="9">
        <v>1782.0391999999999</v>
      </c>
    </row>
    <row r="10" spans="1:3" ht="34.15" customHeight="1">
      <c r="A10" s="13" t="s">
        <v>1203</v>
      </c>
      <c r="B10" s="17" t="s">
        <v>1184</v>
      </c>
      <c r="C10" s="9">
        <v>412.5</v>
      </c>
    </row>
    <row r="11" spans="1:3" ht="34.15" customHeight="1">
      <c r="A11" s="13" t="s">
        <v>1204</v>
      </c>
      <c r="B11" s="17" t="s">
        <v>1205</v>
      </c>
      <c r="C11" s="9">
        <v>352.5</v>
      </c>
    </row>
    <row r="12" spans="1:3" ht="34.15" customHeight="1">
      <c r="A12" s="13" t="s">
        <v>1206</v>
      </c>
      <c r="B12" s="17" t="s">
        <v>1207</v>
      </c>
      <c r="C12" s="9">
        <v>60</v>
      </c>
    </row>
    <row r="13" spans="1:3" ht="34.15" customHeight="1">
      <c r="A13" s="13" t="s">
        <v>1208</v>
      </c>
      <c r="B13" s="17" t="s">
        <v>1185</v>
      </c>
      <c r="C13" s="9">
        <v>1369.5391999999999</v>
      </c>
    </row>
    <row r="14" spans="1:3" ht="34.15" customHeight="1">
      <c r="A14" s="13" t="s">
        <v>1209</v>
      </c>
      <c r="B14" s="17" t="s">
        <v>1210</v>
      </c>
      <c r="C14" s="9">
        <v>547.53920000000005</v>
      </c>
    </row>
    <row r="15" spans="1:3" ht="34.15" customHeight="1">
      <c r="A15" s="13" t="s">
        <v>1211</v>
      </c>
      <c r="B15" s="17" t="s">
        <v>1212</v>
      </c>
      <c r="C15" s="9">
        <v>493</v>
      </c>
    </row>
    <row r="16" spans="1:3" ht="34.15" customHeight="1">
      <c r="A16" s="13" t="s">
        <v>1213</v>
      </c>
      <c r="B16" s="17" t="s">
        <v>1214</v>
      </c>
      <c r="C16" s="9">
        <v>329</v>
      </c>
    </row>
    <row r="17" spans="1:3" ht="34.15" customHeight="1">
      <c r="A17" s="13" t="s">
        <v>905</v>
      </c>
      <c r="B17" s="17" t="s">
        <v>906</v>
      </c>
      <c r="C17" s="9">
        <v>7059.67</v>
      </c>
    </row>
    <row r="18" spans="1:3" ht="34.15" customHeight="1">
      <c r="A18" s="13" t="s">
        <v>1215</v>
      </c>
      <c r="B18" s="17" t="s">
        <v>1186</v>
      </c>
      <c r="C18" s="9">
        <v>7059.67</v>
      </c>
    </row>
    <row r="19" spans="1:3" ht="34.15" customHeight="1">
      <c r="A19" s="13" t="s">
        <v>1216</v>
      </c>
      <c r="B19" s="17" t="s">
        <v>1217</v>
      </c>
      <c r="C19" s="9">
        <v>1046.8699999999999</v>
      </c>
    </row>
    <row r="20" spans="1:3" ht="34.15" customHeight="1">
      <c r="A20" s="13" t="s">
        <v>1218</v>
      </c>
      <c r="B20" s="17" t="s">
        <v>1219</v>
      </c>
      <c r="C20" s="9">
        <v>6012.8</v>
      </c>
    </row>
    <row r="21" spans="1:3" ht="34.15" customHeight="1">
      <c r="A21" s="13" t="s">
        <v>911</v>
      </c>
      <c r="B21" s="17" t="s">
        <v>912</v>
      </c>
      <c r="C21" s="9">
        <v>40</v>
      </c>
    </row>
    <row r="22" spans="1:3" ht="34.15" customHeight="1">
      <c r="A22" s="13" t="s">
        <v>1220</v>
      </c>
      <c r="B22" s="17" t="s">
        <v>1187</v>
      </c>
      <c r="C22" s="9">
        <v>40</v>
      </c>
    </row>
    <row r="23" spans="1:3" ht="34.15" customHeight="1">
      <c r="A23" s="13" t="s">
        <v>1221</v>
      </c>
      <c r="B23" s="17" t="s">
        <v>1222</v>
      </c>
      <c r="C23" s="9">
        <v>10</v>
      </c>
    </row>
    <row r="24" spans="1:3" ht="34.15" customHeight="1">
      <c r="A24" s="13" t="s">
        <v>1223</v>
      </c>
      <c r="B24" s="17" t="s">
        <v>1224</v>
      </c>
      <c r="C24" s="9">
        <v>30</v>
      </c>
    </row>
    <row r="25" spans="1:3" ht="34.15" customHeight="1">
      <c r="A25" s="133" t="s">
        <v>915</v>
      </c>
      <c r="B25" s="133"/>
      <c r="C25" s="39">
        <v>10718.709199999999</v>
      </c>
    </row>
  </sheetData>
  <mergeCells count="2">
    <mergeCell ref="A2:C2"/>
    <mergeCell ref="A25:B25"/>
  </mergeCells>
  <phoneticPr fontId="29" type="noConversion"/>
  <pageMargins left="0.75" right="0.75" top="0.26874999999999999" bottom="0.26874999999999999" header="0" footer="0"/>
  <pageSetup paperSize="9" pageOrder="overThenDown" orientation="portrait"/>
</worksheet>
</file>

<file path=xl/worksheets/sheet19.xml><?xml version="1.0" encoding="utf-8"?>
<worksheet xmlns="http://schemas.openxmlformats.org/spreadsheetml/2006/main" xmlns:r="http://schemas.openxmlformats.org/officeDocument/2006/relationships">
  <dimension ref="A1:B10"/>
  <sheetViews>
    <sheetView workbookViewId="0">
      <selection activeCell="H24" sqref="H24"/>
    </sheetView>
  </sheetViews>
  <sheetFormatPr defaultColWidth="9" defaultRowHeight="13.5"/>
  <cols>
    <col min="1" max="1" width="66.625" customWidth="1"/>
    <col min="2" max="2" width="30.75" customWidth="1"/>
    <col min="3" max="3" width="9.75" customWidth="1"/>
  </cols>
  <sheetData>
    <row r="1" spans="1:2" ht="22.7" customHeight="1">
      <c r="A1" s="46" t="s">
        <v>1225</v>
      </c>
      <c r="B1" s="46"/>
    </row>
    <row r="2" spans="1:2" ht="57" customHeight="1">
      <c r="A2" s="129" t="s">
        <v>29</v>
      </c>
      <c r="B2" s="129"/>
    </row>
    <row r="3" spans="1:2" ht="21.2" customHeight="1">
      <c r="A3" s="54"/>
      <c r="B3" s="55" t="s">
        <v>47</v>
      </c>
    </row>
    <row r="4" spans="1:2" ht="36" customHeight="1">
      <c r="A4" s="49" t="s">
        <v>1226</v>
      </c>
      <c r="B4" s="50" t="s">
        <v>1227</v>
      </c>
    </row>
    <row r="5" spans="1:2" ht="36" customHeight="1">
      <c r="A5" s="56" t="s">
        <v>1024</v>
      </c>
      <c r="B5" s="52">
        <v>2159.2955999999999</v>
      </c>
    </row>
    <row r="6" spans="1:2" ht="36" customHeight="1">
      <c r="A6" s="57" t="s">
        <v>1228</v>
      </c>
      <c r="B6" s="58">
        <v>68</v>
      </c>
    </row>
    <row r="7" spans="1:2" ht="36" customHeight="1">
      <c r="A7" s="59" t="s">
        <v>1229</v>
      </c>
      <c r="B7" s="58">
        <v>234</v>
      </c>
    </row>
    <row r="8" spans="1:2" ht="36" customHeight="1">
      <c r="A8" s="59" t="s">
        <v>1230</v>
      </c>
      <c r="B8" s="58">
        <v>1525.2955999999999</v>
      </c>
    </row>
    <row r="9" spans="1:2" ht="36" customHeight="1">
      <c r="A9" s="59" t="s">
        <v>1231</v>
      </c>
      <c r="B9" s="58">
        <v>332</v>
      </c>
    </row>
    <row r="10" spans="1:2" ht="36" customHeight="1">
      <c r="A10" s="49" t="s">
        <v>134</v>
      </c>
      <c r="B10" s="53">
        <f>SUM(B6:B9)</f>
        <v>2159.2955999999999</v>
      </c>
    </row>
  </sheetData>
  <mergeCells count="1">
    <mergeCell ref="A2:B2"/>
  </mergeCells>
  <phoneticPr fontId="29" type="noConversion"/>
  <conditionalFormatting sqref="A6:A9">
    <cfRule type="duplicateValues" dxfId="0" priority="1"/>
  </conditionalFormatting>
  <pageMargins left="0.75" right="0.75" top="0.26874999999999999" bottom="0.26874999999999999" header="0" footer="0"/>
  <pageSetup paperSize="9" pageOrder="overThenDown" orientation="portrait"/>
</worksheet>
</file>

<file path=xl/worksheets/sheet2.xml><?xml version="1.0" encoding="utf-8"?>
<worksheet xmlns="http://schemas.openxmlformats.org/spreadsheetml/2006/main" xmlns:r="http://schemas.openxmlformats.org/officeDocument/2006/relationships">
  <dimension ref="A1:B32"/>
  <sheetViews>
    <sheetView workbookViewId="0">
      <selection activeCell="H24" sqref="H24"/>
    </sheetView>
  </sheetViews>
  <sheetFormatPr defaultRowHeight="13.5"/>
  <cols>
    <col min="1" max="1" width="32.125" style="158" customWidth="1"/>
    <col min="2" max="2" width="24.75" style="157" customWidth="1"/>
    <col min="3" max="16384" width="9" style="158"/>
  </cols>
  <sheetData>
    <row r="1" spans="1:2" ht="18" customHeight="1">
      <c r="A1" s="156" t="s">
        <v>1334</v>
      </c>
    </row>
    <row r="2" spans="1:2" s="160" customFormat="1" ht="22.5">
      <c r="A2" s="159" t="s">
        <v>1335</v>
      </c>
      <c r="B2" s="159"/>
    </row>
    <row r="3" spans="1:2" ht="20.25" customHeight="1">
      <c r="B3" s="161" t="s">
        <v>47</v>
      </c>
    </row>
    <row r="4" spans="1:2" ht="31.5" customHeight="1">
      <c r="A4" s="162"/>
      <c r="B4" s="163" t="s">
        <v>49</v>
      </c>
    </row>
    <row r="5" spans="1:2" ht="33.950000000000003" customHeight="1">
      <c r="A5" s="162" t="s">
        <v>1336</v>
      </c>
      <c r="B5" s="163" t="s">
        <v>1337</v>
      </c>
    </row>
    <row r="6" spans="1:2" s="166" customFormat="1" ht="20.100000000000001" customHeight="1">
      <c r="A6" s="164" t="s">
        <v>50</v>
      </c>
      <c r="B6" s="165">
        <v>439657</v>
      </c>
    </row>
    <row r="7" spans="1:2" ht="20.100000000000001" customHeight="1">
      <c r="A7" s="167" t="s">
        <v>1338</v>
      </c>
      <c r="B7" s="168">
        <v>151950</v>
      </c>
    </row>
    <row r="8" spans="1:2" ht="20.100000000000001" customHeight="1">
      <c r="A8" s="167" t="s">
        <v>1339</v>
      </c>
      <c r="B8" s="168">
        <v>52839</v>
      </c>
    </row>
    <row r="9" spans="1:2" ht="20.100000000000001" customHeight="1">
      <c r="A9" s="167" t="s">
        <v>1340</v>
      </c>
      <c r="B9" s="168">
        <v>0</v>
      </c>
    </row>
    <row r="10" spans="1:2" ht="20.100000000000001" customHeight="1">
      <c r="A10" s="167" t="s">
        <v>1341</v>
      </c>
      <c r="B10" s="168">
        <v>13662</v>
      </c>
    </row>
    <row r="11" spans="1:2" ht="20.100000000000001" customHeight="1">
      <c r="A11" s="167" t="s">
        <v>1342</v>
      </c>
      <c r="B11" s="168">
        <v>27098</v>
      </c>
    </row>
    <row r="12" spans="1:2" ht="20.100000000000001" customHeight="1">
      <c r="A12" s="167" t="s">
        <v>1343</v>
      </c>
      <c r="B12" s="168">
        <v>23748</v>
      </c>
    </row>
    <row r="13" spans="1:2" ht="20.100000000000001" customHeight="1">
      <c r="A13" s="167" t="s">
        <v>1344</v>
      </c>
      <c r="B13" s="168">
        <v>24317</v>
      </c>
    </row>
    <row r="14" spans="1:2" ht="20.100000000000001" customHeight="1">
      <c r="A14" s="167" t="s">
        <v>1345</v>
      </c>
      <c r="B14" s="168">
        <v>9881</v>
      </c>
    </row>
    <row r="15" spans="1:2" ht="20.100000000000001" customHeight="1">
      <c r="A15" s="167" t="s">
        <v>1346</v>
      </c>
      <c r="B15" s="168">
        <v>40752</v>
      </c>
    </row>
    <row r="16" spans="1:2" ht="20.100000000000001" customHeight="1">
      <c r="A16" s="167" t="s">
        <v>1347</v>
      </c>
      <c r="B16" s="168">
        <v>19900</v>
      </c>
    </row>
    <row r="17" spans="1:2" ht="20.100000000000001" customHeight="1">
      <c r="A17" s="167" t="s">
        <v>1348</v>
      </c>
      <c r="B17" s="168">
        <v>16156</v>
      </c>
    </row>
    <row r="18" spans="1:2" ht="20.100000000000001" customHeight="1">
      <c r="A18" s="167" t="s">
        <v>1349</v>
      </c>
      <c r="B18" s="168">
        <v>16487</v>
      </c>
    </row>
    <row r="19" spans="1:2" ht="20.100000000000001" customHeight="1">
      <c r="A19" s="167" t="s">
        <v>1350</v>
      </c>
      <c r="B19" s="168">
        <v>37357</v>
      </c>
    </row>
    <row r="20" spans="1:2" ht="20.100000000000001" customHeight="1">
      <c r="A20" s="167" t="s">
        <v>1351</v>
      </c>
      <c r="B20" s="168">
        <v>0</v>
      </c>
    </row>
    <row r="21" spans="1:2" ht="20.100000000000001" customHeight="1">
      <c r="A21" s="167" t="s">
        <v>1352</v>
      </c>
      <c r="B21" s="168">
        <v>4425</v>
      </c>
    </row>
    <row r="22" spans="1:2" ht="20.100000000000001" customHeight="1">
      <c r="A22" s="167" t="s">
        <v>1353</v>
      </c>
      <c r="B22" s="168">
        <v>1085</v>
      </c>
    </row>
    <row r="23" spans="1:2" s="166" customFormat="1" ht="21" customHeight="1">
      <c r="A23" s="164" t="s">
        <v>66</v>
      </c>
      <c r="B23" s="165">
        <v>172032</v>
      </c>
    </row>
    <row r="24" spans="1:2" ht="20.100000000000001" customHeight="1">
      <c r="A24" s="167" t="s">
        <v>1354</v>
      </c>
      <c r="B24" s="168">
        <v>39527</v>
      </c>
    </row>
    <row r="25" spans="1:2" ht="20.100000000000001" customHeight="1">
      <c r="A25" s="167" t="s">
        <v>1355</v>
      </c>
      <c r="B25" s="168">
        <v>24876</v>
      </c>
    </row>
    <row r="26" spans="1:2" ht="20.100000000000001" customHeight="1">
      <c r="A26" s="167" t="s">
        <v>1356</v>
      </c>
      <c r="B26" s="168">
        <v>47780</v>
      </c>
    </row>
    <row r="27" spans="1:2" ht="20.100000000000001" customHeight="1">
      <c r="A27" s="167" t="s">
        <v>1357</v>
      </c>
      <c r="B27" s="168">
        <v>0</v>
      </c>
    </row>
    <row r="28" spans="1:2" ht="20.100000000000001" customHeight="1">
      <c r="A28" s="167" t="s">
        <v>1358</v>
      </c>
      <c r="B28" s="168">
        <v>48056</v>
      </c>
    </row>
    <row r="29" spans="1:2" ht="20.100000000000001" customHeight="1">
      <c r="A29" s="167" t="s">
        <v>1359</v>
      </c>
      <c r="B29" s="168">
        <v>5000</v>
      </c>
    </row>
    <row r="30" spans="1:2" s="169" customFormat="1" ht="20.100000000000001" customHeight="1">
      <c r="A30" s="167" t="s">
        <v>1360</v>
      </c>
      <c r="B30" s="168">
        <v>6453</v>
      </c>
    </row>
    <row r="31" spans="1:2" s="169" customFormat="1" ht="20.100000000000001" customHeight="1">
      <c r="A31" s="167" t="s">
        <v>1361</v>
      </c>
      <c r="B31" s="168">
        <v>340</v>
      </c>
    </row>
    <row r="32" spans="1:2" s="166" customFormat="1" ht="20.100000000000001" customHeight="1">
      <c r="A32" s="170"/>
      <c r="B32" s="171">
        <v>611689</v>
      </c>
    </row>
  </sheetData>
  <mergeCells count="1">
    <mergeCell ref="A2:B2"/>
  </mergeCells>
  <phoneticPr fontId="29"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B13"/>
  <sheetViews>
    <sheetView workbookViewId="0">
      <selection activeCell="H24" sqref="H24"/>
    </sheetView>
  </sheetViews>
  <sheetFormatPr defaultColWidth="9" defaultRowHeight="13.5"/>
  <cols>
    <col min="1" max="1" width="66.625" customWidth="1"/>
    <col min="2" max="2" width="30.75" customWidth="1"/>
    <col min="3" max="3" width="9.75" customWidth="1"/>
  </cols>
  <sheetData>
    <row r="1" spans="1:2" ht="14.25" customHeight="1">
      <c r="A1" s="46" t="s">
        <v>1232</v>
      </c>
    </row>
    <row r="2" spans="1:2" ht="57" customHeight="1">
      <c r="A2" s="129" t="s">
        <v>31</v>
      </c>
      <c r="B2" s="129"/>
    </row>
    <row r="3" spans="1:2" ht="21.2" customHeight="1">
      <c r="A3" s="47"/>
      <c r="B3" s="48" t="s">
        <v>47</v>
      </c>
    </row>
    <row r="4" spans="1:2" ht="34.15" customHeight="1">
      <c r="A4" s="49" t="s">
        <v>1118</v>
      </c>
      <c r="B4" s="50" t="s">
        <v>1227</v>
      </c>
    </row>
    <row r="5" spans="1:2" ht="34.15" customHeight="1">
      <c r="A5" s="51" t="s">
        <v>1119</v>
      </c>
      <c r="B5" s="52">
        <v>158</v>
      </c>
    </row>
    <row r="6" spans="1:2" ht="34.15" customHeight="1">
      <c r="A6" s="51" t="s">
        <v>1120</v>
      </c>
      <c r="B6" s="52">
        <v>45</v>
      </c>
    </row>
    <row r="7" spans="1:2" ht="34.15" customHeight="1">
      <c r="A7" s="51" t="s">
        <v>1121</v>
      </c>
      <c r="B7" s="52">
        <v>15</v>
      </c>
    </row>
    <row r="8" spans="1:2" ht="34.15" customHeight="1">
      <c r="A8" s="51" t="s">
        <v>1122</v>
      </c>
      <c r="B8" s="52">
        <v>34</v>
      </c>
    </row>
    <row r="9" spans="1:2" ht="34.15" customHeight="1">
      <c r="A9" s="51" t="s">
        <v>1123</v>
      </c>
      <c r="B9" s="52">
        <v>15</v>
      </c>
    </row>
    <row r="10" spans="1:2" ht="34.15" customHeight="1">
      <c r="A10" s="51" t="s">
        <v>1124</v>
      </c>
      <c r="B10" s="52">
        <v>13</v>
      </c>
    </row>
    <row r="11" spans="1:2" ht="34.15" customHeight="1">
      <c r="A11" s="51" t="s">
        <v>1125</v>
      </c>
      <c r="B11" s="52">
        <v>22</v>
      </c>
    </row>
    <row r="12" spans="1:2" ht="34.15" customHeight="1">
      <c r="A12" s="51" t="s">
        <v>1127</v>
      </c>
      <c r="B12" s="52">
        <v>1857.2955999999999</v>
      </c>
    </row>
    <row r="13" spans="1:2" ht="34.15" customHeight="1">
      <c r="A13" s="49" t="s">
        <v>1233</v>
      </c>
      <c r="B13" s="53">
        <v>2159.2955999999999</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xl/worksheets/sheet21.xml><?xml version="1.0" encoding="utf-8"?>
<worksheet xmlns="http://schemas.openxmlformats.org/spreadsheetml/2006/main" xmlns:r="http://schemas.openxmlformats.org/officeDocument/2006/relationships">
  <dimension ref="A1:E11"/>
  <sheetViews>
    <sheetView workbookViewId="0">
      <selection activeCell="H24" sqref="H24"/>
    </sheetView>
  </sheetViews>
  <sheetFormatPr defaultColWidth="9" defaultRowHeight="13.5"/>
  <cols>
    <col min="1" max="1" width="41" customWidth="1"/>
    <col min="2" max="3" width="20.5" style="1" customWidth="1"/>
    <col min="4" max="4" width="20.5" style="33" customWidth="1"/>
    <col min="5" max="5" width="20.5" style="34" customWidth="1"/>
    <col min="6" max="6" width="9.75" customWidth="1"/>
  </cols>
  <sheetData>
    <row r="1" spans="1:5" ht="22.7" customHeight="1">
      <c r="A1" s="2" t="s">
        <v>1234</v>
      </c>
      <c r="B1" s="11"/>
      <c r="C1" s="11"/>
      <c r="D1" s="35"/>
      <c r="E1" s="36"/>
    </row>
    <row r="2" spans="1:5" ht="57" customHeight="1">
      <c r="A2" s="129" t="s">
        <v>1235</v>
      </c>
      <c r="B2" s="130"/>
      <c r="C2" s="130"/>
      <c r="D2" s="145"/>
      <c r="E2" s="146"/>
    </row>
    <row r="3" spans="1:5" ht="22.7" customHeight="1">
      <c r="A3" s="2"/>
      <c r="B3" s="3"/>
      <c r="C3" s="3"/>
      <c r="D3" s="147" t="s">
        <v>47</v>
      </c>
      <c r="E3" s="148"/>
    </row>
    <row r="4" spans="1:5" ht="34.15" customHeight="1">
      <c r="A4" s="133" t="s">
        <v>1133</v>
      </c>
      <c r="B4" s="141" t="s">
        <v>1134</v>
      </c>
      <c r="C4" s="141" t="s">
        <v>1135</v>
      </c>
      <c r="D4" s="149" t="s">
        <v>1136</v>
      </c>
      <c r="E4" s="150"/>
    </row>
    <row r="5" spans="1:5" ht="34.15" customHeight="1">
      <c r="A5" s="133"/>
      <c r="B5" s="141"/>
      <c r="C5" s="141"/>
      <c r="D5" s="37" t="s">
        <v>1137</v>
      </c>
      <c r="E5" s="38" t="s">
        <v>1138</v>
      </c>
    </row>
    <row r="6" spans="1:5" ht="34.15" customHeight="1">
      <c r="A6" s="5" t="s">
        <v>1139</v>
      </c>
      <c r="B6" s="39">
        <f>B8+B9</f>
        <v>13.2</v>
      </c>
      <c r="C6" s="39">
        <f>C8+C9</f>
        <v>13.2</v>
      </c>
      <c r="D6" s="40">
        <f t="shared" ref="D6:D10" si="0">C6-B6</f>
        <v>0</v>
      </c>
      <c r="E6" s="41">
        <f t="shared" ref="E6:E10" si="1">D6/B6</f>
        <v>0</v>
      </c>
    </row>
    <row r="7" spans="1:5" ht="34.15" customHeight="1">
      <c r="A7" s="17" t="s">
        <v>1140</v>
      </c>
      <c r="B7" s="9"/>
      <c r="C7" s="9"/>
      <c r="D7" s="42"/>
      <c r="E7" s="43"/>
    </row>
    <row r="8" spans="1:5" ht="34.15" customHeight="1">
      <c r="A8" s="17" t="s">
        <v>1141</v>
      </c>
      <c r="B8" s="44">
        <v>2.2000000000000002</v>
      </c>
      <c r="C8" s="9">
        <v>2.2000000000000002</v>
      </c>
      <c r="D8" s="42">
        <f t="shared" si="0"/>
        <v>0</v>
      </c>
      <c r="E8" s="43">
        <f t="shared" si="1"/>
        <v>0</v>
      </c>
    </row>
    <row r="9" spans="1:5" ht="34.15" customHeight="1">
      <c r="A9" s="17" t="s">
        <v>1142</v>
      </c>
      <c r="B9" s="44">
        <v>11</v>
      </c>
      <c r="C9" s="9">
        <v>11</v>
      </c>
      <c r="D9" s="42">
        <f t="shared" si="0"/>
        <v>0</v>
      </c>
      <c r="E9" s="43">
        <f t="shared" si="1"/>
        <v>0</v>
      </c>
    </row>
    <row r="10" spans="1:5" ht="34.15" customHeight="1">
      <c r="A10" s="17" t="s">
        <v>1143</v>
      </c>
      <c r="B10" s="44">
        <v>11</v>
      </c>
      <c r="C10" s="9">
        <v>11</v>
      </c>
      <c r="D10" s="42">
        <f t="shared" si="0"/>
        <v>0</v>
      </c>
      <c r="E10" s="43">
        <f t="shared" si="1"/>
        <v>0</v>
      </c>
    </row>
    <row r="11" spans="1:5" ht="34.15" customHeight="1">
      <c r="A11" s="45" t="s">
        <v>1144</v>
      </c>
      <c r="B11" s="9"/>
      <c r="C11" s="9"/>
      <c r="D11" s="42"/>
      <c r="E11" s="43"/>
    </row>
  </sheetData>
  <mergeCells count="6">
    <mergeCell ref="A2:E2"/>
    <mergeCell ref="D3:E3"/>
    <mergeCell ref="D4:E4"/>
    <mergeCell ref="A4:A5"/>
    <mergeCell ref="B4:B5"/>
    <mergeCell ref="C4:C5"/>
  </mergeCells>
  <phoneticPr fontId="29" type="noConversion"/>
  <pageMargins left="0.75" right="0.75" top="1" bottom="1" header="0.51180555555555596" footer="0.51180555555555596"/>
</worksheet>
</file>

<file path=xl/worksheets/sheet22.xml><?xml version="1.0" encoding="utf-8"?>
<worksheet xmlns="http://schemas.openxmlformats.org/spreadsheetml/2006/main" xmlns:r="http://schemas.openxmlformats.org/officeDocument/2006/relationships">
  <dimension ref="A1:D12"/>
  <sheetViews>
    <sheetView workbookViewId="0">
      <selection activeCell="H24" sqref="H24"/>
    </sheetView>
  </sheetViews>
  <sheetFormatPr defaultColWidth="9" defaultRowHeight="13.5"/>
  <cols>
    <col min="1" max="1" width="61.5" customWidth="1"/>
    <col min="2" max="2" width="13.5" style="1" customWidth="1"/>
    <col min="3" max="3" width="11.875" style="1" customWidth="1"/>
    <col min="4" max="4" width="16" customWidth="1"/>
    <col min="5" max="5" width="9.75" customWidth="1"/>
  </cols>
  <sheetData>
    <row r="1" spans="1:4" ht="14.25" customHeight="1">
      <c r="A1" s="2" t="s">
        <v>1236</v>
      </c>
      <c r="B1" s="11"/>
      <c r="C1" s="11"/>
      <c r="D1" s="10"/>
    </row>
    <row r="2" spans="1:4" ht="57" customHeight="1">
      <c r="A2" s="151" t="s">
        <v>1237</v>
      </c>
      <c r="B2" s="152"/>
      <c r="C2" s="152"/>
      <c r="D2" s="153"/>
    </row>
    <row r="3" spans="1:4" ht="22.7" customHeight="1">
      <c r="A3" s="18" t="s">
        <v>1238</v>
      </c>
      <c r="B3" s="19"/>
      <c r="C3" s="19"/>
      <c r="D3" s="20" t="s">
        <v>1239</v>
      </c>
    </row>
    <row r="4" spans="1:4" ht="34.15" customHeight="1">
      <c r="A4" s="21" t="s">
        <v>1148</v>
      </c>
      <c r="B4" s="22" t="s">
        <v>49</v>
      </c>
      <c r="C4" s="23" t="s">
        <v>1149</v>
      </c>
      <c r="D4" s="24" t="s">
        <v>1150</v>
      </c>
    </row>
    <row r="5" spans="1:4" ht="34.15" customHeight="1">
      <c r="A5" s="25" t="s">
        <v>1240</v>
      </c>
      <c r="B5" s="26"/>
      <c r="C5" s="26">
        <v>129.84</v>
      </c>
      <c r="D5" s="27"/>
    </row>
    <row r="6" spans="1:4" ht="38.1" customHeight="1">
      <c r="A6" s="25" t="s">
        <v>1241</v>
      </c>
      <c r="B6" s="26">
        <v>182.1</v>
      </c>
      <c r="C6" s="26">
        <v>182.1</v>
      </c>
      <c r="D6" s="27"/>
    </row>
    <row r="7" spans="1:4" ht="38.1" customHeight="1">
      <c r="A7" s="28" t="s">
        <v>1242</v>
      </c>
      <c r="B7" s="26">
        <v>44.35</v>
      </c>
      <c r="C7" s="26">
        <v>44.35</v>
      </c>
      <c r="D7" s="29"/>
    </row>
    <row r="8" spans="1:4" ht="38.1" customHeight="1">
      <c r="A8" s="25" t="s">
        <v>1243</v>
      </c>
      <c r="B8" s="26">
        <v>44.35</v>
      </c>
      <c r="C8" s="26">
        <v>44.35</v>
      </c>
      <c r="D8" s="30"/>
    </row>
    <row r="9" spans="1:4" ht="38.1" customHeight="1">
      <c r="A9" s="28" t="s">
        <v>1244</v>
      </c>
      <c r="B9" s="26">
        <v>5.78</v>
      </c>
      <c r="C9" s="26">
        <v>5.78</v>
      </c>
      <c r="D9" s="29"/>
    </row>
    <row r="10" spans="1:4" ht="38.1" customHeight="1">
      <c r="A10" s="25" t="s">
        <v>1245</v>
      </c>
      <c r="B10" s="26"/>
      <c r="C10" s="26">
        <v>175.51</v>
      </c>
      <c r="D10" s="27"/>
    </row>
    <row r="11" spans="1:4" ht="38.1" customHeight="1">
      <c r="A11" s="25" t="s">
        <v>1246</v>
      </c>
      <c r="B11" s="26"/>
      <c r="C11" s="26"/>
      <c r="D11" s="31" t="s">
        <v>1160</v>
      </c>
    </row>
    <row r="12" spans="1:4" ht="38.1" customHeight="1">
      <c r="A12" s="25" t="s">
        <v>1247</v>
      </c>
      <c r="B12" s="26"/>
      <c r="C12" s="26"/>
      <c r="D12" s="32" t="s">
        <v>1160</v>
      </c>
    </row>
  </sheetData>
  <mergeCells count="1">
    <mergeCell ref="A2:D2"/>
  </mergeCells>
  <phoneticPr fontId="29" type="noConversion"/>
  <pageMargins left="0.75" right="0.75" top="0.26874999999999999" bottom="0.26874999999999999" header="0" footer="0"/>
  <pageSetup paperSize="9" pageOrder="overThenDown" orientation="portrait"/>
</worksheet>
</file>

<file path=xl/worksheets/sheet23.xml><?xml version="1.0" encoding="utf-8"?>
<worksheet xmlns="http://schemas.openxmlformats.org/spreadsheetml/2006/main" xmlns:r="http://schemas.openxmlformats.org/officeDocument/2006/relationships">
  <dimension ref="A1:D12"/>
  <sheetViews>
    <sheetView workbookViewId="0">
      <selection activeCell="H24" sqref="H24"/>
    </sheetView>
  </sheetViews>
  <sheetFormatPr defaultColWidth="9" defaultRowHeight="13.5"/>
  <cols>
    <col min="1" max="1" width="44.375" customWidth="1"/>
    <col min="2" max="2" width="12.75" style="1" customWidth="1"/>
    <col min="3" max="3" width="12.125" style="1" customWidth="1"/>
    <col min="4" max="4" width="16" customWidth="1"/>
    <col min="5" max="5" width="9.75" customWidth="1"/>
  </cols>
  <sheetData>
    <row r="1" spans="1:4" ht="14.25" customHeight="1">
      <c r="A1" s="111" t="s">
        <v>1236</v>
      </c>
      <c r="B1" s="11"/>
      <c r="C1" s="11"/>
      <c r="D1" s="10"/>
    </row>
    <row r="2" spans="1:4" ht="57" customHeight="1">
      <c r="A2" s="151" t="s">
        <v>1376</v>
      </c>
      <c r="B2" s="188"/>
      <c r="C2" s="188"/>
      <c r="D2" s="151"/>
    </row>
    <row r="3" spans="1:4" ht="22.7" customHeight="1">
      <c r="A3" s="189" t="s">
        <v>1238</v>
      </c>
      <c r="B3" s="190"/>
      <c r="C3" s="190"/>
      <c r="D3" s="191" t="s">
        <v>1239</v>
      </c>
    </row>
    <row r="4" spans="1:4" ht="45" customHeight="1">
      <c r="A4" s="21" t="s">
        <v>1148</v>
      </c>
      <c r="B4" s="22" t="s">
        <v>49</v>
      </c>
      <c r="C4" s="23" t="s">
        <v>1149</v>
      </c>
      <c r="D4" s="24" t="s">
        <v>1150</v>
      </c>
    </row>
    <row r="5" spans="1:4" ht="45" customHeight="1">
      <c r="A5" s="192" t="s">
        <v>1240</v>
      </c>
      <c r="B5" s="193"/>
      <c r="C5" s="193">
        <v>30.87</v>
      </c>
      <c r="D5" s="27"/>
    </row>
    <row r="6" spans="1:4" ht="45" customHeight="1">
      <c r="A6" s="192" t="s">
        <v>1241</v>
      </c>
      <c r="B6" s="193">
        <v>37.630000000000003</v>
      </c>
      <c r="C6" s="193">
        <v>37.630000000000003</v>
      </c>
      <c r="D6" s="27"/>
    </row>
    <row r="7" spans="1:4" ht="45" customHeight="1" thickBot="1">
      <c r="A7" s="194" t="s">
        <v>1242</v>
      </c>
      <c r="B7" s="193">
        <v>1</v>
      </c>
      <c r="C7" s="193">
        <v>1</v>
      </c>
      <c r="D7" s="29"/>
    </row>
    <row r="8" spans="1:4" ht="45" customHeight="1">
      <c r="A8" s="192" t="s">
        <v>1243</v>
      </c>
      <c r="B8" s="193">
        <v>1</v>
      </c>
      <c r="C8" s="193">
        <v>1</v>
      </c>
      <c r="D8" s="30"/>
    </row>
    <row r="9" spans="1:4" ht="45" customHeight="1" thickBot="1">
      <c r="A9" s="194" t="s">
        <v>1244</v>
      </c>
      <c r="B9" s="193">
        <v>0.14000000000000001</v>
      </c>
      <c r="C9" s="193">
        <v>0.14000000000000001</v>
      </c>
      <c r="D9" s="29"/>
    </row>
    <row r="10" spans="1:4" ht="45" customHeight="1">
      <c r="A10" s="192" t="s">
        <v>1245</v>
      </c>
      <c r="B10" s="193"/>
      <c r="C10" s="193">
        <v>33.07</v>
      </c>
      <c r="D10" s="27"/>
    </row>
    <row r="11" spans="1:4" ht="45" customHeight="1">
      <c r="A11" s="192" t="s">
        <v>1246</v>
      </c>
      <c r="B11" s="195"/>
      <c r="C11" s="195"/>
      <c r="D11" s="31" t="s">
        <v>1160</v>
      </c>
    </row>
    <row r="12" spans="1:4" ht="45" customHeight="1">
      <c r="A12" s="192" t="s">
        <v>1247</v>
      </c>
      <c r="B12" s="26"/>
      <c r="C12" s="26"/>
      <c r="D12" s="32" t="s">
        <v>1160</v>
      </c>
    </row>
  </sheetData>
  <mergeCells count="1">
    <mergeCell ref="A2:D2"/>
  </mergeCells>
  <phoneticPr fontId="29"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B15"/>
  <sheetViews>
    <sheetView workbookViewId="0">
      <selection activeCell="H24" sqref="H24"/>
    </sheetView>
  </sheetViews>
  <sheetFormatPr defaultColWidth="7.75" defaultRowHeight="13.5"/>
  <cols>
    <col min="1" max="1" width="43.75" style="198" customWidth="1"/>
    <col min="2" max="2" width="21.75" style="197" customWidth="1"/>
    <col min="3" max="16384" width="7.75" style="198"/>
  </cols>
  <sheetData>
    <row r="1" spans="1:2" ht="14.25">
      <c r="A1" s="196" t="s">
        <v>1384</v>
      </c>
    </row>
    <row r="2" spans="1:2" s="199" customFormat="1" ht="30" customHeight="1">
      <c r="A2" s="159" t="s">
        <v>1377</v>
      </c>
      <c r="B2" s="159"/>
    </row>
    <row r="3" spans="1:2" ht="21" customHeight="1">
      <c r="B3" s="197" t="s">
        <v>47</v>
      </c>
    </row>
    <row r="4" spans="1:2" ht="20.65" customHeight="1">
      <c r="A4" s="200" t="s">
        <v>1378</v>
      </c>
      <c r="B4" s="200" t="s">
        <v>1379</v>
      </c>
    </row>
    <row r="5" spans="1:2" ht="20.65" customHeight="1">
      <c r="A5" s="201" t="s">
        <v>1251</v>
      </c>
      <c r="B5" s="202">
        <v>20000</v>
      </c>
    </row>
    <row r="6" spans="1:2" ht="20.65" customHeight="1">
      <c r="A6" s="201" t="s">
        <v>1252</v>
      </c>
      <c r="B6" s="202">
        <v>0</v>
      </c>
    </row>
    <row r="7" spans="1:2" ht="20.65" customHeight="1">
      <c r="A7" s="201" t="s">
        <v>1253</v>
      </c>
      <c r="B7" s="202">
        <v>0</v>
      </c>
    </row>
    <row r="8" spans="1:2" ht="20.65" customHeight="1">
      <c r="A8" s="201" t="s">
        <v>1254</v>
      </c>
      <c r="B8" s="202">
        <v>0</v>
      </c>
    </row>
    <row r="9" spans="1:2" ht="20.65" customHeight="1">
      <c r="A9" s="201" t="s">
        <v>1255</v>
      </c>
      <c r="B9" s="202">
        <v>0</v>
      </c>
    </row>
    <row r="10" spans="1:2" s="205" customFormat="1" ht="20.65" customHeight="1">
      <c r="A10" s="203" t="s">
        <v>1256</v>
      </c>
      <c r="B10" s="204">
        <v>20000</v>
      </c>
    </row>
    <row r="11" spans="1:2" ht="20.65" customHeight="1">
      <c r="A11" s="201" t="s">
        <v>1380</v>
      </c>
      <c r="B11" s="202">
        <v>120</v>
      </c>
    </row>
    <row r="12" spans="1:2" ht="20.65" customHeight="1">
      <c r="A12" s="201" t="s">
        <v>1381</v>
      </c>
      <c r="B12" s="202">
        <v>0</v>
      </c>
    </row>
    <row r="13" spans="1:2" ht="20.65" customHeight="1">
      <c r="A13" s="201" t="s">
        <v>1382</v>
      </c>
      <c r="B13" s="202">
        <v>243</v>
      </c>
    </row>
    <row r="14" spans="1:2" s="205" customFormat="1" ht="20.65" customHeight="1">
      <c r="A14" s="203" t="s">
        <v>1258</v>
      </c>
      <c r="B14" s="204">
        <v>20363</v>
      </c>
    </row>
    <row r="15" spans="1:2" ht="44.65" customHeight="1">
      <c r="A15" s="206" t="s">
        <v>1383</v>
      </c>
      <c r="B15" s="207"/>
    </row>
  </sheetData>
  <mergeCells count="1">
    <mergeCell ref="A2:B2"/>
  </mergeCells>
  <phoneticPr fontId="29"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B18"/>
  <sheetViews>
    <sheetView workbookViewId="0">
      <selection activeCell="H24" sqref="H24"/>
    </sheetView>
  </sheetViews>
  <sheetFormatPr defaultColWidth="9" defaultRowHeight="13.5"/>
  <cols>
    <col min="1" max="1" width="61.5" customWidth="1"/>
    <col min="2" max="2" width="20.5" customWidth="1"/>
    <col min="3" max="3" width="9.75" customWidth="1"/>
  </cols>
  <sheetData>
    <row r="1" spans="1:2" ht="22.7" customHeight="1">
      <c r="A1" s="2" t="s">
        <v>1248</v>
      </c>
      <c r="B1" s="2"/>
    </row>
    <row r="2" spans="1:2" ht="57" customHeight="1">
      <c r="A2" s="129" t="s">
        <v>35</v>
      </c>
      <c r="B2" s="129"/>
    </row>
    <row r="3" spans="1:2" ht="22.7" customHeight="1">
      <c r="A3" s="16"/>
      <c r="B3" s="12" t="s">
        <v>47</v>
      </c>
    </row>
    <row r="4" spans="1:2" ht="34.15" customHeight="1">
      <c r="A4" s="133" t="s">
        <v>1249</v>
      </c>
      <c r="B4" s="133"/>
    </row>
    <row r="5" spans="1:2" ht="34.15" customHeight="1">
      <c r="A5" s="5" t="s">
        <v>1250</v>
      </c>
      <c r="B5" s="5" t="s">
        <v>1135</v>
      </c>
    </row>
    <row r="6" spans="1:2" ht="34.15" customHeight="1">
      <c r="A6" s="17" t="s">
        <v>1251</v>
      </c>
      <c r="B6" s="15"/>
    </row>
    <row r="7" spans="1:2" ht="34.15" customHeight="1">
      <c r="A7" s="17" t="s">
        <v>1252</v>
      </c>
      <c r="B7" s="15"/>
    </row>
    <row r="8" spans="1:2" ht="34.15" customHeight="1">
      <c r="A8" s="17" t="s">
        <v>1253</v>
      </c>
      <c r="B8" s="15"/>
    </row>
    <row r="9" spans="1:2" ht="34.15" customHeight="1">
      <c r="A9" s="17" t="s">
        <v>1254</v>
      </c>
      <c r="B9" s="15"/>
    </row>
    <row r="10" spans="1:2" ht="34.15" customHeight="1">
      <c r="A10" s="17" t="s">
        <v>1255</v>
      </c>
      <c r="B10" s="15"/>
    </row>
    <row r="11" spans="1:2" ht="34.15" customHeight="1">
      <c r="A11" s="17"/>
      <c r="B11" s="15" t="s">
        <v>133</v>
      </c>
    </row>
    <row r="12" spans="1:2" ht="34.15" customHeight="1">
      <c r="A12" s="17"/>
      <c r="B12" s="15" t="s">
        <v>133</v>
      </c>
    </row>
    <row r="13" spans="1:2" ht="34.15" customHeight="1">
      <c r="A13" s="5" t="s">
        <v>1256</v>
      </c>
      <c r="B13" s="14"/>
    </row>
    <row r="14" spans="1:2" ht="34.15" customHeight="1">
      <c r="A14" s="17" t="s">
        <v>1257</v>
      </c>
      <c r="B14" s="15"/>
    </row>
    <row r="15" spans="1:2" ht="34.15" customHeight="1">
      <c r="A15" s="17"/>
      <c r="B15" s="15" t="s">
        <v>133</v>
      </c>
    </row>
    <row r="16" spans="1:2" ht="34.15" customHeight="1">
      <c r="A16" s="5" t="s">
        <v>1258</v>
      </c>
      <c r="B16" s="14"/>
    </row>
    <row r="18" spans="1:1">
      <c r="A18" s="109" t="s">
        <v>1319</v>
      </c>
    </row>
  </sheetData>
  <mergeCells count="2">
    <mergeCell ref="A2:B2"/>
    <mergeCell ref="A4:B4"/>
  </mergeCells>
  <phoneticPr fontId="29" type="noConversion"/>
  <pageMargins left="0.75" right="0.75" top="0.26874999999999999" bottom="0.26874999999999999" header="0" footer="0"/>
  <pageSetup paperSize="9" pageOrder="overThenDown" orientation="portrait"/>
</worksheet>
</file>

<file path=xl/worksheets/sheet26.xml><?xml version="1.0" encoding="utf-8"?>
<worksheet xmlns="http://schemas.openxmlformats.org/spreadsheetml/2006/main" xmlns:r="http://schemas.openxmlformats.org/officeDocument/2006/relationships">
  <dimension ref="A1:B18"/>
  <sheetViews>
    <sheetView workbookViewId="0">
      <selection activeCell="H24" sqref="H24"/>
    </sheetView>
  </sheetViews>
  <sheetFormatPr defaultColWidth="9" defaultRowHeight="13.5"/>
  <cols>
    <col min="1" max="1" width="61.5" customWidth="1"/>
    <col min="2" max="2" width="20.5" customWidth="1"/>
    <col min="3" max="3" width="9.75" customWidth="1"/>
  </cols>
  <sheetData>
    <row r="1" spans="1:2" ht="14.25" customHeight="1">
      <c r="A1" s="2" t="s">
        <v>1259</v>
      </c>
      <c r="B1" s="10"/>
    </row>
    <row r="2" spans="1:2" ht="57" customHeight="1">
      <c r="A2" s="129" t="s">
        <v>37</v>
      </c>
      <c r="B2" s="129"/>
    </row>
    <row r="3" spans="1:2" ht="22.7" customHeight="1">
      <c r="A3" s="16"/>
      <c r="B3" s="12" t="s">
        <v>47</v>
      </c>
    </row>
    <row r="4" spans="1:2" ht="34.15" customHeight="1">
      <c r="A4" s="133" t="s">
        <v>1260</v>
      </c>
      <c r="B4" s="133"/>
    </row>
    <row r="5" spans="1:2" ht="34.15" customHeight="1">
      <c r="A5" s="5" t="s">
        <v>1250</v>
      </c>
      <c r="B5" s="5" t="s">
        <v>1135</v>
      </c>
    </row>
    <row r="6" spans="1:2" ht="34.15" customHeight="1">
      <c r="A6" s="17" t="s">
        <v>1261</v>
      </c>
      <c r="B6" s="15"/>
    </row>
    <row r="7" spans="1:2" ht="34.15" customHeight="1">
      <c r="A7" s="17" t="s">
        <v>1262</v>
      </c>
      <c r="B7" s="15"/>
    </row>
    <row r="8" spans="1:2" ht="34.15" customHeight="1">
      <c r="A8" s="17" t="s">
        <v>1263</v>
      </c>
      <c r="B8" s="15"/>
    </row>
    <row r="9" spans="1:2" ht="34.15" customHeight="1">
      <c r="A9" s="17" t="s">
        <v>1264</v>
      </c>
      <c r="B9" s="15"/>
    </row>
    <row r="10" spans="1:2" ht="34.15" customHeight="1">
      <c r="A10" s="17" t="s">
        <v>1265</v>
      </c>
      <c r="B10" s="15"/>
    </row>
    <row r="11" spans="1:2" ht="34.15" customHeight="1">
      <c r="A11" s="17" t="s">
        <v>1266</v>
      </c>
      <c r="B11" s="15"/>
    </row>
    <row r="12" spans="1:2" ht="34.15" customHeight="1">
      <c r="A12" s="17"/>
      <c r="B12" s="15" t="s">
        <v>133</v>
      </c>
    </row>
    <row r="13" spans="1:2" ht="34.15" customHeight="1">
      <c r="A13" s="5" t="s">
        <v>1267</v>
      </c>
      <c r="B13" s="14"/>
    </row>
    <row r="14" spans="1:2" ht="34.15" customHeight="1">
      <c r="A14" s="17" t="s">
        <v>1268</v>
      </c>
      <c r="B14" s="15"/>
    </row>
    <row r="15" spans="1:2" ht="34.15" customHeight="1">
      <c r="A15" s="17"/>
      <c r="B15" s="15" t="s">
        <v>133</v>
      </c>
    </row>
    <row r="16" spans="1:2" ht="34.15" customHeight="1">
      <c r="A16" s="5" t="s">
        <v>1269</v>
      </c>
      <c r="B16" s="14"/>
    </row>
    <row r="18" spans="1:1">
      <c r="A18" s="109" t="s">
        <v>1319</v>
      </c>
    </row>
  </sheetData>
  <mergeCells count="2">
    <mergeCell ref="A2:B2"/>
    <mergeCell ref="A4:B4"/>
  </mergeCells>
  <phoneticPr fontId="29" type="noConversion"/>
  <pageMargins left="0.75" right="0.75" top="0.26874999999999999" bottom="0.26874999999999999" header="0" footer="0"/>
  <pageSetup paperSize="9" pageOrder="overThenDown" orientation="portrait"/>
</worksheet>
</file>

<file path=xl/worksheets/sheet27.xml><?xml version="1.0" encoding="utf-8"?>
<worksheet xmlns="http://schemas.openxmlformats.org/spreadsheetml/2006/main" xmlns:r="http://schemas.openxmlformats.org/officeDocument/2006/relationships">
  <dimension ref="A1:F9"/>
  <sheetViews>
    <sheetView workbookViewId="0">
      <selection activeCell="B28" sqref="B28"/>
    </sheetView>
  </sheetViews>
  <sheetFormatPr defaultColWidth="9" defaultRowHeight="13.5"/>
  <cols>
    <col min="1" max="1" width="20.5" customWidth="1"/>
    <col min="2" max="2" width="41" customWidth="1"/>
    <col min="3" max="6" width="16.375" customWidth="1"/>
    <col min="7" max="7" width="9.75" customWidth="1"/>
  </cols>
  <sheetData>
    <row r="1" spans="1:6" ht="22.7" customHeight="1">
      <c r="A1" s="2" t="s">
        <v>1270</v>
      </c>
      <c r="B1" s="10"/>
      <c r="C1" s="10"/>
      <c r="D1" s="10"/>
      <c r="E1" s="10"/>
      <c r="F1" s="10"/>
    </row>
    <row r="2" spans="1:6" ht="57" customHeight="1">
      <c r="A2" s="129" t="s">
        <v>39</v>
      </c>
      <c r="B2" s="129"/>
      <c r="C2" s="129"/>
      <c r="D2" s="129"/>
      <c r="E2" s="129"/>
      <c r="F2" s="129"/>
    </row>
    <row r="3" spans="1:6" ht="22.7" customHeight="1">
      <c r="A3" s="2"/>
      <c r="B3" s="2"/>
      <c r="C3" s="2"/>
      <c r="D3" s="2"/>
      <c r="E3" s="2"/>
      <c r="F3" s="12" t="s">
        <v>47</v>
      </c>
    </row>
    <row r="4" spans="1:6" ht="34.15" customHeight="1">
      <c r="A4" s="133" t="s">
        <v>136</v>
      </c>
      <c r="B4" s="133" t="s">
        <v>1271</v>
      </c>
      <c r="C4" s="133" t="s">
        <v>1135</v>
      </c>
      <c r="D4" s="133"/>
      <c r="E4" s="133"/>
      <c r="F4" s="133"/>
    </row>
    <row r="5" spans="1:6" ht="34.15" customHeight="1">
      <c r="A5" s="133"/>
      <c r="B5" s="133"/>
      <c r="C5" s="5" t="s">
        <v>1116</v>
      </c>
      <c r="D5" s="5" t="s">
        <v>1272</v>
      </c>
      <c r="E5" s="5" t="s">
        <v>1273</v>
      </c>
      <c r="F5" s="5" t="s">
        <v>896</v>
      </c>
    </row>
    <row r="6" spans="1:6" ht="34.15" customHeight="1">
      <c r="A6" s="13"/>
      <c r="B6" s="13"/>
      <c r="C6" s="14"/>
      <c r="D6" s="15"/>
      <c r="E6" s="15"/>
      <c r="F6" s="15"/>
    </row>
    <row r="7" spans="1:6" ht="34.15" customHeight="1">
      <c r="A7" s="133" t="s">
        <v>1274</v>
      </c>
      <c r="B7" s="133"/>
      <c r="C7" s="14"/>
      <c r="D7" s="14"/>
      <c r="E7" s="14"/>
      <c r="F7" s="14"/>
    </row>
    <row r="9" spans="1:6">
      <c r="A9" s="109" t="s">
        <v>1319</v>
      </c>
    </row>
  </sheetData>
  <mergeCells count="5">
    <mergeCell ref="A2:F2"/>
    <mergeCell ref="C4:F4"/>
    <mergeCell ref="A7:B7"/>
    <mergeCell ref="A4:A5"/>
    <mergeCell ref="B4:B5"/>
  </mergeCells>
  <phoneticPr fontId="29" type="noConversion"/>
  <pageMargins left="0.75" right="0.75" top="0.26874999999999999" bottom="0.26874999999999999" header="0" footer="0"/>
  <pageSetup paperSize="9" pageOrder="overThenDown" orientation="portrait"/>
</worksheet>
</file>

<file path=xl/worksheets/sheet28.xml><?xml version="1.0" encoding="utf-8"?>
<worksheet xmlns="http://schemas.openxmlformats.org/spreadsheetml/2006/main" xmlns:r="http://schemas.openxmlformats.org/officeDocument/2006/relationships">
  <dimension ref="A1:B58"/>
  <sheetViews>
    <sheetView workbookViewId="0">
      <selection activeCell="H24" sqref="H24"/>
    </sheetView>
  </sheetViews>
  <sheetFormatPr defaultColWidth="9" defaultRowHeight="13.5"/>
  <cols>
    <col min="1" max="1" width="51.25" customWidth="1"/>
    <col min="2" max="2" width="26.625" style="1" customWidth="1"/>
    <col min="3" max="3" width="9.75" customWidth="1"/>
  </cols>
  <sheetData>
    <row r="1" spans="1:2">
      <c r="A1" s="10" t="s">
        <v>1275</v>
      </c>
      <c r="B1" s="11"/>
    </row>
    <row r="2" spans="1:2" ht="30" customHeight="1">
      <c r="A2" s="129" t="s">
        <v>1385</v>
      </c>
      <c r="B2" s="130"/>
    </row>
    <row r="3" spans="1:2">
      <c r="A3" s="111"/>
      <c r="B3" s="113" t="s">
        <v>47</v>
      </c>
    </row>
    <row r="4" spans="1:2">
      <c r="A4" s="110" t="s">
        <v>1133</v>
      </c>
      <c r="B4" s="114" t="s">
        <v>1135</v>
      </c>
    </row>
    <row r="5" spans="1:2">
      <c r="A5" s="7" t="s">
        <v>1276</v>
      </c>
      <c r="B5" s="9"/>
    </row>
    <row r="6" spans="1:2">
      <c r="A6" s="7" t="s">
        <v>1277</v>
      </c>
      <c r="B6" s="9"/>
    </row>
    <row r="7" spans="1:2">
      <c r="A7" s="208" t="s">
        <v>1278</v>
      </c>
      <c r="B7" s="9"/>
    </row>
    <row r="8" spans="1:2">
      <c r="A8" s="208" t="s">
        <v>1279</v>
      </c>
      <c r="B8" s="9"/>
    </row>
    <row r="9" spans="1:2">
      <c r="A9" s="208" t="s">
        <v>1280</v>
      </c>
      <c r="B9" s="9"/>
    </row>
    <row r="10" spans="1:2">
      <c r="A10" s="208" t="s">
        <v>1281</v>
      </c>
      <c r="B10" s="9"/>
    </row>
    <row r="11" spans="1:2">
      <c r="A11" s="7" t="s">
        <v>1282</v>
      </c>
      <c r="B11" s="9">
        <f>B12+B13+B14+B15+B16+B17</f>
        <v>6963.4</v>
      </c>
    </row>
    <row r="12" spans="1:2">
      <c r="A12" s="7" t="s">
        <v>1277</v>
      </c>
      <c r="B12" s="9">
        <v>6500</v>
      </c>
    </row>
    <row r="13" spans="1:2">
      <c r="A13" s="208" t="s">
        <v>1278</v>
      </c>
      <c r="B13" s="9"/>
    </row>
    <row r="14" spans="1:2">
      <c r="A14" s="208" t="s">
        <v>1279</v>
      </c>
      <c r="B14" s="9">
        <v>410</v>
      </c>
    </row>
    <row r="15" spans="1:2">
      <c r="A15" s="208" t="s">
        <v>1320</v>
      </c>
      <c r="B15" s="9">
        <v>15.4</v>
      </c>
    </row>
    <row r="16" spans="1:2">
      <c r="A16" s="208" t="s">
        <v>74</v>
      </c>
      <c r="B16" s="9">
        <v>38</v>
      </c>
    </row>
    <row r="17" spans="1:2">
      <c r="A17" s="208" t="s">
        <v>84</v>
      </c>
      <c r="B17" s="9"/>
    </row>
    <row r="18" spans="1:2">
      <c r="A18" s="7" t="s">
        <v>1283</v>
      </c>
      <c r="B18" s="9">
        <f>B19+B20+B21+B22+B23</f>
        <v>117444.865575</v>
      </c>
    </row>
    <row r="19" spans="1:2">
      <c r="A19" s="7" t="s">
        <v>1277</v>
      </c>
      <c r="B19" s="9">
        <v>115474.60146000001</v>
      </c>
    </row>
    <row r="20" spans="1:2">
      <c r="A20" s="208" t="s">
        <v>1278</v>
      </c>
      <c r="B20" s="9">
        <v>36.049999999999997</v>
      </c>
    </row>
    <row r="21" spans="1:2">
      <c r="A21" s="208" t="s">
        <v>1279</v>
      </c>
      <c r="B21" s="9">
        <v>1630.0407949999999</v>
      </c>
    </row>
    <row r="22" spans="1:2">
      <c r="A22" s="208" t="s">
        <v>1320</v>
      </c>
      <c r="B22" s="9">
        <v>39.125315000000001</v>
      </c>
    </row>
    <row r="23" spans="1:2">
      <c r="A23" s="208" t="s">
        <v>74</v>
      </c>
      <c r="B23" s="9">
        <v>265.04800499999999</v>
      </c>
    </row>
    <row r="24" spans="1:2">
      <c r="A24" s="7" t="s">
        <v>1284</v>
      </c>
      <c r="B24" s="9">
        <f>B25+B26+B27+B28+B29+B30</f>
        <v>7381.5485429999999</v>
      </c>
    </row>
    <row r="25" spans="1:2">
      <c r="A25" s="7" t="s">
        <v>1277</v>
      </c>
      <c r="B25" s="9">
        <v>5753.9732999999997</v>
      </c>
    </row>
    <row r="26" spans="1:2">
      <c r="A26" s="208" t="s">
        <v>1278</v>
      </c>
      <c r="B26" s="9">
        <v>132.74887899999999</v>
      </c>
    </row>
    <row r="27" spans="1:2">
      <c r="A27" s="208" t="s">
        <v>1279</v>
      </c>
      <c r="B27" s="9">
        <v>111.077673</v>
      </c>
    </row>
    <row r="28" spans="1:2">
      <c r="A28" s="208" t="s">
        <v>74</v>
      </c>
      <c r="B28" s="9">
        <v>1.075895</v>
      </c>
    </row>
    <row r="29" spans="1:2">
      <c r="A29" s="208" t="s">
        <v>1386</v>
      </c>
      <c r="B29" s="9">
        <v>1194.740284</v>
      </c>
    </row>
    <row r="30" spans="1:2">
      <c r="A30" s="208" t="s">
        <v>84</v>
      </c>
      <c r="B30" s="9">
        <v>187.932512</v>
      </c>
    </row>
    <row r="31" spans="1:2">
      <c r="A31" s="7" t="s">
        <v>1285</v>
      </c>
      <c r="B31" s="9">
        <f>B32+B33+B34+B35+B36+B37</f>
        <v>81716.138714999994</v>
      </c>
    </row>
    <row r="32" spans="1:2">
      <c r="A32" s="7" t="s">
        <v>1277</v>
      </c>
      <c r="B32" s="9">
        <v>30982.537371999999</v>
      </c>
    </row>
    <row r="33" spans="1:2">
      <c r="A33" s="208" t="s">
        <v>1278</v>
      </c>
      <c r="B33" s="9">
        <v>40629.619287000001</v>
      </c>
    </row>
    <row r="34" spans="1:2">
      <c r="A34" s="208" t="s">
        <v>1279</v>
      </c>
      <c r="B34" s="9">
        <v>1818.481896</v>
      </c>
    </row>
    <row r="35" spans="1:2">
      <c r="A35" s="208" t="s">
        <v>1387</v>
      </c>
      <c r="B35" s="9">
        <v>8144.73</v>
      </c>
    </row>
    <row r="36" spans="1:2">
      <c r="A36" s="208" t="s">
        <v>1320</v>
      </c>
      <c r="B36" s="9">
        <v>44.703166000000003</v>
      </c>
    </row>
    <row r="37" spans="1:2">
      <c r="A37" s="208" t="s">
        <v>74</v>
      </c>
      <c r="B37" s="9">
        <v>96.066993999999994</v>
      </c>
    </row>
    <row r="38" spans="1:2">
      <c r="A38" s="7" t="s">
        <v>1286</v>
      </c>
      <c r="B38" s="9">
        <f>B39+B40+B41+B42+B43</f>
        <v>286717.496697</v>
      </c>
    </row>
    <row r="39" spans="1:2">
      <c r="A39" s="7" t="s">
        <v>1277</v>
      </c>
      <c r="B39" s="9">
        <v>115359.455778</v>
      </c>
    </row>
    <row r="40" spans="1:2">
      <c r="A40" s="208" t="s">
        <v>1278</v>
      </c>
      <c r="B40" s="9">
        <v>169933.82952100001</v>
      </c>
    </row>
    <row r="41" spans="1:2">
      <c r="A41" s="208" t="s">
        <v>1279</v>
      </c>
      <c r="B41" s="9">
        <v>153.36845099999999</v>
      </c>
    </row>
    <row r="42" spans="1:2">
      <c r="A42" s="208" t="s">
        <v>1320</v>
      </c>
      <c r="B42" s="9">
        <v>1207.888283</v>
      </c>
    </row>
    <row r="43" spans="1:2">
      <c r="A43" s="208" t="s">
        <v>74</v>
      </c>
      <c r="B43" s="9">
        <v>62.954664000000001</v>
      </c>
    </row>
    <row r="44" spans="1:2">
      <c r="A44" s="7" t="s">
        <v>1287</v>
      </c>
      <c r="B44" s="8">
        <f>B45+B46+B47+B48</f>
        <v>125804.24575499998</v>
      </c>
    </row>
    <row r="45" spans="1:2">
      <c r="A45" s="7" t="s">
        <v>1277</v>
      </c>
      <c r="B45" s="8">
        <v>46898.927488000001</v>
      </c>
    </row>
    <row r="46" spans="1:2">
      <c r="A46" s="208" t="s">
        <v>1278</v>
      </c>
      <c r="B46" s="8">
        <v>77762.053799999994</v>
      </c>
    </row>
    <row r="47" spans="1:2">
      <c r="A47" s="208" t="s">
        <v>1279</v>
      </c>
      <c r="B47" s="8">
        <v>986.394452</v>
      </c>
    </row>
    <row r="48" spans="1:2">
      <c r="A48" s="208" t="s">
        <v>74</v>
      </c>
      <c r="B48" s="8">
        <v>156.870015</v>
      </c>
    </row>
    <row r="49" spans="1:2">
      <c r="A49" s="7" t="s">
        <v>1288</v>
      </c>
      <c r="B49" s="8">
        <v>0</v>
      </c>
    </row>
    <row r="50" spans="1:2">
      <c r="A50" s="7" t="s">
        <v>1388</v>
      </c>
      <c r="B50" s="8">
        <f>B11+B18+B24+B31+B38+B44</f>
        <v>626027.69528499991</v>
      </c>
    </row>
    <row r="51" spans="1:2">
      <c r="A51" s="7" t="s">
        <v>1277</v>
      </c>
      <c r="B51" s="8">
        <f>B12+B19+B25+B32+B39+B45</f>
        <v>320969.495398</v>
      </c>
    </row>
    <row r="52" spans="1:2">
      <c r="A52" s="208" t="s">
        <v>1278</v>
      </c>
      <c r="B52" s="8">
        <f>B13+B20+B26+B33+B40+B46</f>
        <v>288494.30148700002</v>
      </c>
    </row>
    <row r="53" spans="1:2">
      <c r="A53" s="208" t="s">
        <v>1279</v>
      </c>
      <c r="B53" s="8">
        <f>B14+B21+B27+B34+B41+B47</f>
        <v>5109.3632670000006</v>
      </c>
    </row>
    <row r="54" spans="1:2">
      <c r="A54" s="208" t="s">
        <v>1387</v>
      </c>
      <c r="B54" s="8">
        <f>B35</f>
        <v>8144.73</v>
      </c>
    </row>
    <row r="55" spans="1:2">
      <c r="A55" s="208" t="s">
        <v>1386</v>
      </c>
      <c r="B55" s="8">
        <f>B29</f>
        <v>1194.740284</v>
      </c>
    </row>
    <row r="56" spans="1:2">
      <c r="A56" s="208" t="s">
        <v>84</v>
      </c>
      <c r="B56" s="8">
        <f>B30</f>
        <v>187.932512</v>
      </c>
    </row>
    <row r="57" spans="1:2">
      <c r="A57" s="208" t="s">
        <v>74</v>
      </c>
      <c r="B57" s="8">
        <f>B16+B23+B28+B37+B43+B48</f>
        <v>620.0155729999999</v>
      </c>
    </row>
    <row r="58" spans="1:2">
      <c r="A58" s="208" t="s">
        <v>1320</v>
      </c>
      <c r="B58" s="8">
        <f>B15+B22+B36+B42</f>
        <v>1307.1167640000001</v>
      </c>
    </row>
  </sheetData>
  <mergeCells count="1">
    <mergeCell ref="A2:B2"/>
  </mergeCells>
  <phoneticPr fontId="29"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B48"/>
  <sheetViews>
    <sheetView workbookViewId="0">
      <selection activeCell="H24" sqref="H24"/>
    </sheetView>
  </sheetViews>
  <sheetFormatPr defaultColWidth="9" defaultRowHeight="13.5"/>
  <cols>
    <col min="1" max="1" width="51.25" customWidth="1"/>
    <col min="2" max="2" width="26.625" style="1" customWidth="1"/>
    <col min="3" max="3" width="9.75" customWidth="1"/>
  </cols>
  <sheetData>
    <row r="1" spans="1:2" ht="22.7" customHeight="1">
      <c r="A1" s="115" t="s">
        <v>1275</v>
      </c>
      <c r="B1" s="116"/>
    </row>
    <row r="2" spans="1:2" ht="57" customHeight="1">
      <c r="A2" s="154" t="s">
        <v>41</v>
      </c>
      <c r="B2" s="155"/>
    </row>
    <row r="3" spans="1:2" ht="22.7" customHeight="1">
      <c r="A3" s="117"/>
      <c r="B3" s="118" t="s">
        <v>47</v>
      </c>
    </row>
    <row r="4" spans="1:2" ht="34.15" customHeight="1">
      <c r="A4" s="119" t="s">
        <v>1133</v>
      </c>
      <c r="B4" s="120" t="s">
        <v>1135</v>
      </c>
    </row>
    <row r="5" spans="1:2" ht="34.15" customHeight="1">
      <c r="A5" s="121" t="s">
        <v>1276</v>
      </c>
      <c r="B5" s="122"/>
    </row>
    <row r="6" spans="1:2" ht="34.15" customHeight="1">
      <c r="A6" s="121" t="s">
        <v>1277</v>
      </c>
      <c r="B6" s="122"/>
    </row>
    <row r="7" spans="1:2" ht="34.15" customHeight="1">
      <c r="A7" s="123" t="s">
        <v>1278</v>
      </c>
      <c r="B7" s="122"/>
    </row>
    <row r="8" spans="1:2" ht="34.15" customHeight="1">
      <c r="A8" s="123" t="s">
        <v>1279</v>
      </c>
      <c r="B8" s="122"/>
    </row>
    <row r="9" spans="1:2" ht="34.15" customHeight="1">
      <c r="A9" s="123" t="s">
        <v>1280</v>
      </c>
      <c r="B9" s="122"/>
    </row>
    <row r="10" spans="1:2" ht="34.15" customHeight="1">
      <c r="A10" s="123" t="s">
        <v>1281</v>
      </c>
      <c r="B10" s="122"/>
    </row>
    <row r="11" spans="1:2" ht="34.15" customHeight="1">
      <c r="A11" s="121" t="s">
        <v>1282</v>
      </c>
      <c r="B11" s="122">
        <f>B12+B13+B14+B15+B16</f>
        <v>6963.4</v>
      </c>
    </row>
    <row r="12" spans="1:2" ht="34.15" customHeight="1">
      <c r="A12" s="121" t="s">
        <v>1277</v>
      </c>
      <c r="B12" s="122">
        <v>6500</v>
      </c>
    </row>
    <row r="13" spans="1:2" ht="34.15" customHeight="1">
      <c r="A13" s="123" t="s">
        <v>1278</v>
      </c>
      <c r="B13" s="122"/>
    </row>
    <row r="14" spans="1:2" ht="34.15" customHeight="1">
      <c r="A14" s="123" t="s">
        <v>1279</v>
      </c>
      <c r="B14" s="122">
        <v>410</v>
      </c>
    </row>
    <row r="15" spans="1:2" ht="34.15" customHeight="1">
      <c r="A15" s="123" t="s">
        <v>1320</v>
      </c>
      <c r="B15" s="122">
        <v>15.4</v>
      </c>
    </row>
    <row r="16" spans="1:2" ht="34.15" customHeight="1">
      <c r="A16" s="123" t="s">
        <v>74</v>
      </c>
      <c r="B16" s="122">
        <v>38</v>
      </c>
    </row>
    <row r="17" spans="1:2" ht="34.15" customHeight="1">
      <c r="A17" s="121" t="s">
        <v>1283</v>
      </c>
      <c r="B17" s="122">
        <f>B18+B19+B20+B21+B22+B23</f>
        <v>117444.865575</v>
      </c>
    </row>
    <row r="18" spans="1:2" ht="34.15" customHeight="1">
      <c r="A18" s="121" t="s">
        <v>1321</v>
      </c>
      <c r="B18" s="122">
        <v>70025.762182000006</v>
      </c>
    </row>
    <row r="19" spans="1:2" ht="34.15" customHeight="1">
      <c r="A19" s="121" t="s">
        <v>1322</v>
      </c>
      <c r="B19" s="122">
        <v>45448.839277999999</v>
      </c>
    </row>
    <row r="20" spans="1:2" ht="34.15" customHeight="1">
      <c r="A20" s="123" t="s">
        <v>1278</v>
      </c>
      <c r="B20" s="122">
        <v>36.049999999999997</v>
      </c>
    </row>
    <row r="21" spans="1:2" ht="34.15" customHeight="1">
      <c r="A21" s="123" t="s">
        <v>1279</v>
      </c>
      <c r="B21" s="122">
        <v>1630.0407949999999</v>
      </c>
    </row>
    <row r="22" spans="1:2" ht="34.15" customHeight="1">
      <c r="A22" s="123" t="s">
        <v>1320</v>
      </c>
      <c r="B22" s="122">
        <v>39.125315000000001</v>
      </c>
    </row>
    <row r="23" spans="1:2" ht="34.15" customHeight="1">
      <c r="A23" s="123" t="s">
        <v>74</v>
      </c>
      <c r="B23" s="122">
        <v>265.04800499999999</v>
      </c>
    </row>
    <row r="24" spans="1:2" ht="34.15" customHeight="1">
      <c r="A24" s="121" t="s">
        <v>1284</v>
      </c>
      <c r="B24" s="122">
        <f>B25+B26+B27+B28</f>
        <v>1224.3443119999999</v>
      </c>
    </row>
    <row r="25" spans="1:2" ht="34.15" customHeight="1">
      <c r="A25" s="121" t="s">
        <v>1277</v>
      </c>
      <c r="B25" s="122">
        <v>956.41179999999997</v>
      </c>
    </row>
    <row r="26" spans="1:2" ht="34.15" customHeight="1">
      <c r="A26" s="123" t="s">
        <v>1278</v>
      </c>
      <c r="B26" s="122"/>
    </row>
    <row r="27" spans="1:2" ht="34.15" customHeight="1">
      <c r="A27" s="123" t="s">
        <v>1279</v>
      </c>
      <c r="B27" s="122">
        <v>80</v>
      </c>
    </row>
    <row r="28" spans="1:2" ht="34.15" customHeight="1">
      <c r="A28" s="123" t="s">
        <v>84</v>
      </c>
      <c r="B28" s="122">
        <v>187.932512</v>
      </c>
    </row>
    <row r="29" spans="1:2" ht="34.15" customHeight="1">
      <c r="A29" s="121" t="s">
        <v>1285</v>
      </c>
      <c r="B29" s="122">
        <v>0</v>
      </c>
    </row>
    <row r="30" spans="1:2" ht="34.15" customHeight="1">
      <c r="A30" s="121" t="s">
        <v>1286</v>
      </c>
      <c r="B30" s="122">
        <f>B31+B32+B33+B34+B35</f>
        <v>73350.730452000003</v>
      </c>
    </row>
    <row r="31" spans="1:2" ht="34.15" customHeight="1">
      <c r="A31" s="121" t="s">
        <v>1277</v>
      </c>
      <c r="B31" s="122">
        <v>28942.790282999998</v>
      </c>
    </row>
    <row r="32" spans="1:2" ht="34.15" customHeight="1">
      <c r="A32" s="123" t="s">
        <v>1278</v>
      </c>
      <c r="B32" s="122">
        <v>43882.860235</v>
      </c>
    </row>
    <row r="33" spans="1:2" ht="34.15" customHeight="1">
      <c r="A33" s="123" t="s">
        <v>1279</v>
      </c>
      <c r="B33" s="122">
        <v>22.602834000000001</v>
      </c>
    </row>
    <row r="34" spans="1:2" ht="34.15" customHeight="1">
      <c r="A34" s="123" t="s">
        <v>1320</v>
      </c>
      <c r="B34" s="122">
        <v>471.452</v>
      </c>
    </row>
    <row r="35" spans="1:2" ht="34.15" customHeight="1">
      <c r="A35" s="123" t="s">
        <v>74</v>
      </c>
      <c r="B35" s="122">
        <v>31.025099999999998</v>
      </c>
    </row>
    <row r="36" spans="1:2" ht="34.15" customHeight="1">
      <c r="A36" s="121" t="s">
        <v>1287</v>
      </c>
      <c r="B36" s="124">
        <f>B37+B38+B39+B40</f>
        <v>125804.24575499998</v>
      </c>
    </row>
    <row r="37" spans="1:2" ht="34.15" customHeight="1">
      <c r="A37" s="121" t="s">
        <v>1323</v>
      </c>
      <c r="B37" s="124">
        <v>46898.927488000001</v>
      </c>
    </row>
    <row r="38" spans="1:2" ht="34.15" customHeight="1">
      <c r="A38" s="121" t="s">
        <v>1278</v>
      </c>
      <c r="B38" s="124">
        <v>77762.053799999994</v>
      </c>
    </row>
    <row r="39" spans="1:2" ht="34.15" customHeight="1">
      <c r="A39" s="121" t="s">
        <v>1279</v>
      </c>
      <c r="B39" s="124">
        <v>986.394452</v>
      </c>
    </row>
    <row r="40" spans="1:2" ht="34.15" customHeight="1">
      <c r="A40" s="121" t="s">
        <v>74</v>
      </c>
      <c r="B40" s="124">
        <v>156.870015</v>
      </c>
    </row>
    <row r="41" spans="1:2" ht="34.15" customHeight="1">
      <c r="A41" s="121" t="s">
        <v>1288</v>
      </c>
      <c r="B41" s="124">
        <v>0</v>
      </c>
    </row>
    <row r="42" spans="1:2" ht="34.15" customHeight="1">
      <c r="A42" s="121" t="s">
        <v>1289</v>
      </c>
      <c r="B42" s="124">
        <f>B11+B17+B24+B30+B36</f>
        <v>324787.58609399997</v>
      </c>
    </row>
    <row r="43" spans="1:2">
      <c r="A43" s="121" t="s">
        <v>1277</v>
      </c>
      <c r="B43" s="124">
        <f>B12+B18+B19+B25+B31+B37</f>
        <v>198772.73103100003</v>
      </c>
    </row>
    <row r="44" spans="1:2">
      <c r="A44" s="123" t="s">
        <v>1278</v>
      </c>
      <c r="B44" s="124">
        <f>B20+B32+B38</f>
        <v>121680.964035</v>
      </c>
    </row>
    <row r="45" spans="1:2">
      <c r="A45" s="123" t="s">
        <v>1279</v>
      </c>
      <c r="B45" s="124">
        <f>B14+B21+B27+B33+B39</f>
        <v>3129.0380809999997</v>
      </c>
    </row>
    <row r="46" spans="1:2">
      <c r="A46" s="123" t="s">
        <v>84</v>
      </c>
      <c r="B46" s="124">
        <f>B28</f>
        <v>187.932512</v>
      </c>
    </row>
    <row r="47" spans="1:2">
      <c r="A47" s="123" t="s">
        <v>1320</v>
      </c>
      <c r="B47" s="124">
        <f>B15+B22+B34</f>
        <v>525.97731499999998</v>
      </c>
    </row>
    <row r="48" spans="1:2">
      <c r="A48" s="123" t="s">
        <v>74</v>
      </c>
      <c r="B48" s="124">
        <f>B16+B23+B35+B40</f>
        <v>490.94312000000002</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xl/worksheets/sheet3.xml><?xml version="1.0" encoding="utf-8"?>
<worksheet xmlns="http://schemas.openxmlformats.org/spreadsheetml/2006/main" xmlns:r="http://schemas.openxmlformats.org/officeDocument/2006/relationships">
  <dimension ref="A1:B46"/>
  <sheetViews>
    <sheetView topLeftCell="A27" workbookViewId="0">
      <selection activeCell="H24" sqref="H24"/>
    </sheetView>
  </sheetViews>
  <sheetFormatPr defaultColWidth="9" defaultRowHeight="13.5"/>
  <cols>
    <col min="1" max="1" width="61.5" customWidth="1"/>
    <col min="2" max="2" width="30.75" style="1" customWidth="1"/>
    <col min="3" max="3" width="9.75" customWidth="1"/>
  </cols>
  <sheetData>
    <row r="1" spans="1:2" ht="14.25" customHeight="1">
      <c r="A1" s="2" t="s">
        <v>46</v>
      </c>
    </row>
    <row r="2" spans="1:2" ht="57" customHeight="1">
      <c r="A2" s="129" t="s">
        <v>2</v>
      </c>
      <c r="B2" s="130"/>
    </row>
    <row r="3" spans="1:2" ht="22.7" customHeight="1">
      <c r="A3" s="54"/>
      <c r="B3" s="61" t="s">
        <v>47</v>
      </c>
    </row>
    <row r="4" spans="1:2" ht="34.15" customHeight="1">
      <c r="A4" s="5" t="s">
        <v>48</v>
      </c>
      <c r="B4" s="6" t="s">
        <v>49</v>
      </c>
    </row>
    <row r="5" spans="1:2" ht="34.15" customHeight="1">
      <c r="A5" s="7" t="s">
        <v>50</v>
      </c>
      <c r="B5" s="8"/>
    </row>
    <row r="6" spans="1:2" ht="34.15" hidden="1" customHeight="1">
      <c r="A6" s="17" t="s">
        <v>51</v>
      </c>
      <c r="B6" s="9"/>
    </row>
    <row r="7" spans="1:2" ht="34.15" hidden="1" customHeight="1">
      <c r="A7" s="17" t="s">
        <v>52</v>
      </c>
      <c r="B7" s="9"/>
    </row>
    <row r="8" spans="1:2" ht="34.15" hidden="1" customHeight="1">
      <c r="A8" s="17" t="s">
        <v>53</v>
      </c>
      <c r="B8" s="9"/>
    </row>
    <row r="9" spans="1:2" ht="34.15" hidden="1" customHeight="1">
      <c r="A9" s="17" t="s">
        <v>54</v>
      </c>
      <c r="B9" s="9"/>
    </row>
    <row r="10" spans="1:2" ht="34.15" hidden="1" customHeight="1">
      <c r="A10" s="17" t="s">
        <v>55</v>
      </c>
      <c r="B10" s="9"/>
    </row>
    <row r="11" spans="1:2" ht="34.15" hidden="1" customHeight="1">
      <c r="A11" s="17" t="s">
        <v>56</v>
      </c>
      <c r="B11" s="9"/>
    </row>
    <row r="12" spans="1:2" ht="34.15" hidden="1" customHeight="1">
      <c r="A12" s="17" t="s">
        <v>57</v>
      </c>
      <c r="B12" s="9"/>
    </row>
    <row r="13" spans="1:2" ht="34.15" hidden="1" customHeight="1">
      <c r="A13" s="17" t="s">
        <v>58</v>
      </c>
      <c r="B13" s="9"/>
    </row>
    <row r="14" spans="1:2" ht="34.15" hidden="1" customHeight="1">
      <c r="A14" s="17" t="s">
        <v>59</v>
      </c>
      <c r="B14" s="9"/>
    </row>
    <row r="15" spans="1:2" ht="34.15" hidden="1" customHeight="1">
      <c r="A15" s="17" t="s">
        <v>60</v>
      </c>
      <c r="B15" s="9"/>
    </row>
    <row r="16" spans="1:2" ht="34.15" hidden="1" customHeight="1">
      <c r="A16" s="17" t="s">
        <v>61</v>
      </c>
      <c r="B16" s="9"/>
    </row>
    <row r="17" spans="1:2" ht="34.15" hidden="1" customHeight="1">
      <c r="A17" s="17" t="s">
        <v>62</v>
      </c>
      <c r="B17" s="9"/>
    </row>
    <row r="18" spans="1:2" ht="34.15" hidden="1" customHeight="1">
      <c r="A18" s="17" t="s">
        <v>63</v>
      </c>
      <c r="B18" s="9"/>
    </row>
    <row r="19" spans="1:2" ht="34.15" hidden="1" customHeight="1">
      <c r="A19" s="17" t="s">
        <v>64</v>
      </c>
      <c r="B19" s="9"/>
    </row>
    <row r="20" spans="1:2" ht="34.15" hidden="1" customHeight="1">
      <c r="A20" s="17" t="s">
        <v>65</v>
      </c>
      <c r="B20" s="9"/>
    </row>
    <row r="21" spans="1:2" ht="34.15" customHeight="1">
      <c r="A21" s="7" t="s">
        <v>66</v>
      </c>
      <c r="B21" s="8">
        <v>78200.03</v>
      </c>
    </row>
    <row r="22" spans="1:2" ht="34.15" customHeight="1">
      <c r="A22" s="17" t="s">
        <v>67</v>
      </c>
      <c r="B22" s="9">
        <v>23887.68</v>
      </c>
    </row>
    <row r="23" spans="1:2" ht="34.15" customHeight="1">
      <c r="A23" s="17" t="s">
        <v>68</v>
      </c>
      <c r="B23" s="9">
        <v>6879.54</v>
      </c>
    </row>
    <row r="24" spans="1:2" ht="34.15" customHeight="1">
      <c r="A24" s="17" t="s">
        <v>69</v>
      </c>
      <c r="B24" s="9">
        <v>22558.81</v>
      </c>
    </row>
    <row r="25" spans="1:2" ht="34.15" customHeight="1">
      <c r="A25" s="17" t="s">
        <v>70</v>
      </c>
      <c r="B25" s="9"/>
    </row>
    <row r="26" spans="1:2" ht="34.15" customHeight="1">
      <c r="A26" s="17" t="s">
        <v>71</v>
      </c>
      <c r="B26" s="9">
        <v>19381</v>
      </c>
    </row>
    <row r="27" spans="1:2" ht="34.15" customHeight="1">
      <c r="A27" s="17" t="s">
        <v>72</v>
      </c>
      <c r="B27" s="9"/>
    </row>
    <row r="28" spans="1:2" ht="34.15" customHeight="1">
      <c r="A28" s="17" t="s">
        <v>73</v>
      </c>
      <c r="B28" s="9">
        <v>5343</v>
      </c>
    </row>
    <row r="29" spans="1:2" ht="34.15" customHeight="1">
      <c r="A29" s="17" t="s">
        <v>74</v>
      </c>
      <c r="B29" s="9">
        <v>150</v>
      </c>
    </row>
    <row r="30" spans="1:2" ht="34.15" customHeight="1">
      <c r="A30" s="5" t="s">
        <v>75</v>
      </c>
      <c r="B30" s="39">
        <v>78200.03</v>
      </c>
    </row>
    <row r="31" spans="1:2" ht="34.15" customHeight="1">
      <c r="A31" s="7" t="s">
        <v>76</v>
      </c>
      <c r="B31" s="8"/>
    </row>
    <row r="32" spans="1:2" ht="34.15" customHeight="1">
      <c r="A32" s="7" t="s">
        <v>77</v>
      </c>
      <c r="B32" s="8">
        <f>SUM(B33:B36)</f>
        <v>710697.2</v>
      </c>
    </row>
    <row r="33" spans="1:2" ht="34.15" customHeight="1">
      <c r="A33" s="17" t="s">
        <v>78</v>
      </c>
      <c r="B33" s="9">
        <v>5309</v>
      </c>
    </row>
    <row r="34" spans="1:2" ht="34.15" customHeight="1">
      <c r="A34" s="17" t="s">
        <v>79</v>
      </c>
      <c r="B34" s="9">
        <v>167803</v>
      </c>
    </row>
    <row r="35" spans="1:2" ht="34.15" customHeight="1">
      <c r="A35" s="17" t="s">
        <v>80</v>
      </c>
      <c r="B35" s="9"/>
    </row>
    <row r="36" spans="1:2" ht="34.15" customHeight="1">
      <c r="A36" s="17" t="s">
        <v>81</v>
      </c>
      <c r="B36" s="9">
        <v>537585.19999999995</v>
      </c>
    </row>
    <row r="37" spans="1:2" ht="34.15" customHeight="1">
      <c r="A37" s="7" t="s">
        <v>82</v>
      </c>
      <c r="B37" s="8">
        <v>118688.18</v>
      </c>
    </row>
    <row r="38" spans="1:2" ht="34.15" customHeight="1">
      <c r="A38" s="106" t="s">
        <v>83</v>
      </c>
      <c r="B38" s="9">
        <v>118688.18</v>
      </c>
    </row>
    <row r="39" spans="1:2" ht="34.15" customHeight="1">
      <c r="A39" s="17" t="s">
        <v>84</v>
      </c>
      <c r="B39" s="9"/>
    </row>
    <row r="40" spans="1:2" ht="34.15" customHeight="1">
      <c r="A40" s="17" t="s">
        <v>85</v>
      </c>
      <c r="B40" s="9"/>
    </row>
    <row r="41" spans="1:2" ht="34.15" customHeight="1">
      <c r="A41" s="17" t="s">
        <v>86</v>
      </c>
      <c r="B41" s="9"/>
    </row>
    <row r="42" spans="1:2" ht="34.15" customHeight="1">
      <c r="A42" s="17" t="s">
        <v>87</v>
      </c>
      <c r="B42" s="9">
        <v>37668</v>
      </c>
    </row>
    <row r="43" spans="1:2" ht="34.15" customHeight="1">
      <c r="A43" s="17" t="s">
        <v>88</v>
      </c>
      <c r="B43" s="9"/>
    </row>
    <row r="44" spans="1:2" ht="34.15" customHeight="1">
      <c r="A44" s="17" t="s">
        <v>89</v>
      </c>
      <c r="B44" s="9"/>
    </row>
    <row r="45" spans="1:2" ht="34.15" customHeight="1">
      <c r="A45" s="17" t="s">
        <v>90</v>
      </c>
      <c r="B45" s="9"/>
    </row>
    <row r="46" spans="1:2" ht="34.15" customHeight="1">
      <c r="A46" s="5" t="s">
        <v>91</v>
      </c>
      <c r="B46" s="39">
        <f>B30+B32+B37+B42</f>
        <v>945253.41</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xl/worksheets/sheet30.xml><?xml version="1.0" encoding="utf-8"?>
<worksheet xmlns="http://schemas.openxmlformats.org/spreadsheetml/2006/main" xmlns:r="http://schemas.openxmlformats.org/officeDocument/2006/relationships">
  <dimension ref="A1:B50"/>
  <sheetViews>
    <sheetView workbookViewId="0">
      <selection activeCell="H24" sqref="H24"/>
    </sheetView>
  </sheetViews>
  <sheetFormatPr defaultColWidth="9" defaultRowHeight="13.5"/>
  <cols>
    <col min="1" max="1" width="64.125" customWidth="1"/>
    <col min="2" max="2" width="25.625" style="1" customWidth="1"/>
    <col min="3" max="3" width="9.75" customWidth="1"/>
  </cols>
  <sheetData>
    <row r="1" spans="1:2">
      <c r="A1" s="111" t="s">
        <v>1290</v>
      </c>
      <c r="B1" s="112"/>
    </row>
    <row r="2" spans="1:2" ht="33.75" customHeight="1">
      <c r="A2" s="129" t="s">
        <v>1389</v>
      </c>
      <c r="B2" s="130"/>
    </row>
    <row r="3" spans="1:2">
      <c r="A3" s="111"/>
      <c r="B3" s="113" t="s">
        <v>47</v>
      </c>
    </row>
    <row r="4" spans="1:2">
      <c r="A4" s="110" t="s">
        <v>1133</v>
      </c>
      <c r="B4" s="114" t="s">
        <v>1135</v>
      </c>
    </row>
    <row r="5" spans="1:2">
      <c r="A5" s="7" t="s">
        <v>1291</v>
      </c>
      <c r="B5" s="9"/>
    </row>
    <row r="6" spans="1:2">
      <c r="A6" s="7" t="s">
        <v>1292</v>
      </c>
      <c r="B6" s="9"/>
    </row>
    <row r="7" spans="1:2">
      <c r="A7" s="208" t="s">
        <v>1293</v>
      </c>
      <c r="B7" s="9"/>
    </row>
    <row r="8" spans="1:2">
      <c r="A8" s="208" t="s">
        <v>1294</v>
      </c>
      <c r="B8" s="9"/>
    </row>
    <row r="9" spans="1:2">
      <c r="A9" s="208" t="s">
        <v>1295</v>
      </c>
      <c r="B9" s="9"/>
    </row>
    <row r="10" spans="1:2">
      <c r="A10" s="208" t="s">
        <v>1296</v>
      </c>
      <c r="B10" s="9"/>
    </row>
    <row r="11" spans="1:2">
      <c r="A11" s="7" t="s">
        <v>1297</v>
      </c>
      <c r="B11" s="9">
        <f>B12+B13+B14+B15+B16+B17</f>
        <v>7357.8872000000001</v>
      </c>
    </row>
    <row r="12" spans="1:2">
      <c r="A12" s="7" t="s">
        <v>1298</v>
      </c>
      <c r="B12" s="9">
        <v>3876.9029999999998</v>
      </c>
    </row>
    <row r="13" spans="1:2">
      <c r="A13" s="7" t="s">
        <v>1326</v>
      </c>
      <c r="B13" s="9">
        <v>2000</v>
      </c>
    </row>
    <row r="14" spans="1:2">
      <c r="A14" s="7" t="s">
        <v>1327</v>
      </c>
      <c r="B14" s="9">
        <v>177.98400000000001</v>
      </c>
    </row>
    <row r="15" spans="1:2">
      <c r="A15" s="7" t="s">
        <v>1328</v>
      </c>
      <c r="B15" s="9">
        <v>5.0750000000000002</v>
      </c>
    </row>
    <row r="16" spans="1:2">
      <c r="A16" s="7" t="s">
        <v>896</v>
      </c>
      <c r="B16" s="9">
        <v>617.92520000000002</v>
      </c>
    </row>
    <row r="17" spans="1:2">
      <c r="A17" s="7" t="s">
        <v>123</v>
      </c>
      <c r="B17" s="9">
        <v>680</v>
      </c>
    </row>
    <row r="18" spans="1:2">
      <c r="A18" s="7" t="s">
        <v>1299</v>
      </c>
      <c r="B18" s="9">
        <f>B19+B20+B21+B22</f>
        <v>94535.158360000001</v>
      </c>
    </row>
    <row r="19" spans="1:2">
      <c r="A19" s="7" t="s">
        <v>1300</v>
      </c>
      <c r="B19" s="9">
        <v>53599.050009999999</v>
      </c>
    </row>
    <row r="20" spans="1:2">
      <c r="A20" s="208" t="s">
        <v>1390</v>
      </c>
      <c r="B20" s="9">
        <v>40733.697206999997</v>
      </c>
    </row>
    <row r="21" spans="1:2">
      <c r="A21" s="208" t="s">
        <v>1328</v>
      </c>
      <c r="B21" s="9">
        <v>82.311143000000001</v>
      </c>
    </row>
    <row r="22" spans="1:2">
      <c r="A22" s="208" t="s">
        <v>896</v>
      </c>
      <c r="B22" s="9">
        <v>120.1</v>
      </c>
    </row>
    <row r="23" spans="1:2">
      <c r="A23" s="7" t="s">
        <v>1301</v>
      </c>
      <c r="B23" s="9">
        <f>B24+B25+B26+B27+B28</f>
        <v>8444.2022649999999</v>
      </c>
    </row>
    <row r="24" spans="1:2">
      <c r="A24" s="7" t="s">
        <v>1302</v>
      </c>
      <c r="B24" s="9">
        <v>6685.6969159999999</v>
      </c>
    </row>
    <row r="25" spans="1:2">
      <c r="A25" s="208" t="s">
        <v>1303</v>
      </c>
      <c r="B25" s="9">
        <v>17.456</v>
      </c>
    </row>
    <row r="26" spans="1:2">
      <c r="A26" s="208" t="s">
        <v>1304</v>
      </c>
      <c r="B26" s="9">
        <v>126.999161</v>
      </c>
    </row>
    <row r="27" spans="1:2">
      <c r="A27" s="208" t="s">
        <v>1330</v>
      </c>
      <c r="B27" s="9">
        <v>1194.740284</v>
      </c>
    </row>
    <row r="28" spans="1:2">
      <c r="A28" s="208" t="s">
        <v>123</v>
      </c>
      <c r="B28" s="9">
        <v>419.30990400000002</v>
      </c>
    </row>
    <row r="29" spans="1:2">
      <c r="A29" s="7" t="s">
        <v>1285</v>
      </c>
      <c r="B29" s="9">
        <f>B30+B31+B32+B33+B34</f>
        <v>43697.572818000001</v>
      </c>
    </row>
    <row r="30" spans="1:2">
      <c r="A30" s="7" t="s">
        <v>1391</v>
      </c>
      <c r="B30" s="9">
        <v>36054.597684</v>
      </c>
    </row>
    <row r="31" spans="1:2">
      <c r="A31" s="7" t="s">
        <v>1392</v>
      </c>
      <c r="B31" s="9">
        <v>6521.937594</v>
      </c>
    </row>
    <row r="32" spans="1:2">
      <c r="A32" s="7" t="s">
        <v>1393</v>
      </c>
      <c r="B32" s="9">
        <v>927.75199999999995</v>
      </c>
    </row>
    <row r="33" spans="1:2">
      <c r="A33" s="7" t="s">
        <v>1328</v>
      </c>
      <c r="B33" s="9">
        <v>78.534873000000005</v>
      </c>
    </row>
    <row r="34" spans="1:2">
      <c r="A34" s="7" t="s">
        <v>896</v>
      </c>
      <c r="B34" s="9">
        <v>114.75066700000001</v>
      </c>
    </row>
    <row r="35" spans="1:2">
      <c r="A35" s="7" t="s">
        <v>1305</v>
      </c>
      <c r="B35" s="9">
        <f>B36+B37+B38</f>
        <v>289422.56537700002</v>
      </c>
    </row>
    <row r="36" spans="1:2">
      <c r="A36" s="7" t="s">
        <v>1292</v>
      </c>
      <c r="B36" s="9">
        <v>289140.27907699998</v>
      </c>
    </row>
    <row r="37" spans="1:2">
      <c r="A37" s="7" t="s">
        <v>1328</v>
      </c>
      <c r="B37" s="9">
        <v>249.2612</v>
      </c>
    </row>
    <row r="38" spans="1:2">
      <c r="A38" s="7" t="s">
        <v>896</v>
      </c>
      <c r="B38" s="9">
        <v>33.025100000000002</v>
      </c>
    </row>
    <row r="39" spans="1:2">
      <c r="A39" s="7" t="s">
        <v>1287</v>
      </c>
      <c r="B39" s="9">
        <f>B40+B41+B42</f>
        <v>110097.96534899999</v>
      </c>
    </row>
    <row r="40" spans="1:2">
      <c r="A40" s="7" t="s">
        <v>1394</v>
      </c>
      <c r="B40" s="9">
        <v>101220.12134899999</v>
      </c>
    </row>
    <row r="41" spans="1:2">
      <c r="A41" s="7" t="s">
        <v>1332</v>
      </c>
      <c r="B41" s="9">
        <v>8243.768</v>
      </c>
    </row>
    <row r="42" spans="1:2">
      <c r="A42" s="7" t="s">
        <v>896</v>
      </c>
      <c r="B42" s="9">
        <v>634.07600000000002</v>
      </c>
    </row>
    <row r="43" spans="1:2">
      <c r="A43" s="7" t="s">
        <v>1288</v>
      </c>
      <c r="B43" s="9">
        <v>0</v>
      </c>
    </row>
    <row r="44" spans="1:2">
      <c r="A44" s="7" t="s">
        <v>1395</v>
      </c>
      <c r="B44" s="9">
        <f>B11+B18+B23+B29+B35+B39</f>
        <v>553555.35136900004</v>
      </c>
    </row>
    <row r="45" spans="1:2">
      <c r="A45" s="7" t="s">
        <v>1307</v>
      </c>
      <c r="B45" s="9">
        <f>B12+B19+B20+B24+B30+B31+B32+B36+B40</f>
        <v>538760.03483699996</v>
      </c>
    </row>
    <row r="46" spans="1:2">
      <c r="A46" s="208" t="s">
        <v>1330</v>
      </c>
      <c r="B46" s="9">
        <f>B27</f>
        <v>1194.740284</v>
      </c>
    </row>
    <row r="47" spans="1:2">
      <c r="A47" s="208" t="s">
        <v>123</v>
      </c>
      <c r="B47" s="9">
        <f>+B17+B28</f>
        <v>1099.309904</v>
      </c>
    </row>
    <row r="48" spans="1:2">
      <c r="A48" s="208" t="s">
        <v>896</v>
      </c>
      <c r="B48" s="9">
        <f>B16+B22+B34+B38+B42</f>
        <v>1519.8769670000001</v>
      </c>
    </row>
    <row r="49" spans="1:2">
      <c r="A49" s="208" t="s">
        <v>1333</v>
      </c>
      <c r="B49" s="9">
        <f>B13+B14+B25+B26+B41</f>
        <v>10566.207161</v>
      </c>
    </row>
    <row r="50" spans="1:2">
      <c r="A50" s="208" t="s">
        <v>1328</v>
      </c>
      <c r="B50" s="9">
        <f>B15+B21+B33+B37</f>
        <v>415.18221600000004</v>
      </c>
    </row>
  </sheetData>
  <mergeCells count="1">
    <mergeCell ref="A2:B2"/>
  </mergeCells>
  <phoneticPr fontId="29"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B47"/>
  <sheetViews>
    <sheetView workbookViewId="0">
      <selection activeCell="H24" sqref="H24"/>
    </sheetView>
  </sheetViews>
  <sheetFormatPr defaultColWidth="9" defaultRowHeight="13.5"/>
  <cols>
    <col min="1" max="1" width="64.125" customWidth="1"/>
    <col min="2" max="2" width="25.625" style="1" customWidth="1"/>
    <col min="3" max="3" width="9.75" customWidth="1"/>
  </cols>
  <sheetData>
    <row r="1" spans="1:2" ht="22.7" customHeight="1">
      <c r="A1" s="117" t="s">
        <v>1290</v>
      </c>
      <c r="B1" s="125"/>
    </row>
    <row r="2" spans="1:2" ht="57" customHeight="1">
      <c r="A2" s="154" t="s">
        <v>43</v>
      </c>
      <c r="B2" s="155"/>
    </row>
    <row r="3" spans="1:2" ht="22.7" customHeight="1">
      <c r="A3" s="117"/>
      <c r="B3" s="118" t="s">
        <v>47</v>
      </c>
    </row>
    <row r="4" spans="1:2" ht="34.15" customHeight="1">
      <c r="A4" s="119" t="s">
        <v>1133</v>
      </c>
      <c r="B4" s="120" t="s">
        <v>1135</v>
      </c>
    </row>
    <row r="5" spans="1:2" ht="34.15" customHeight="1">
      <c r="A5" s="121" t="s">
        <v>1291</v>
      </c>
      <c r="B5" s="122"/>
    </row>
    <row r="6" spans="1:2" ht="34.15" customHeight="1">
      <c r="A6" s="121" t="s">
        <v>1292</v>
      </c>
      <c r="B6" s="122"/>
    </row>
    <row r="7" spans="1:2" ht="34.15" customHeight="1">
      <c r="A7" s="123" t="s">
        <v>1293</v>
      </c>
      <c r="B7" s="122"/>
    </row>
    <row r="8" spans="1:2" ht="34.15" customHeight="1">
      <c r="A8" s="123" t="s">
        <v>1294</v>
      </c>
      <c r="B8" s="122"/>
    </row>
    <row r="9" spans="1:2" ht="34.15" customHeight="1">
      <c r="A9" s="123" t="s">
        <v>1295</v>
      </c>
      <c r="B9" s="122"/>
    </row>
    <row r="10" spans="1:2" ht="34.15" customHeight="1">
      <c r="A10" s="123" t="s">
        <v>1296</v>
      </c>
      <c r="B10" s="122"/>
    </row>
    <row r="11" spans="1:2" ht="34.15" customHeight="1">
      <c r="A11" s="121" t="s">
        <v>1297</v>
      </c>
      <c r="B11" s="122">
        <f>B12+B13+B14+B15+B16+B17+B18+B19</f>
        <v>7357.8872000000001</v>
      </c>
    </row>
    <row r="12" spans="1:2" ht="34.15" customHeight="1">
      <c r="A12" s="121" t="s">
        <v>1298</v>
      </c>
      <c r="B12" s="122">
        <v>2940.66</v>
      </c>
    </row>
    <row r="13" spans="1:2" ht="34.15" customHeight="1">
      <c r="A13" s="121" t="s">
        <v>1324</v>
      </c>
      <c r="B13" s="122">
        <v>853.45899999999995</v>
      </c>
    </row>
    <row r="14" spans="1:2" ht="34.15" customHeight="1">
      <c r="A14" s="121" t="s">
        <v>1325</v>
      </c>
      <c r="B14" s="122">
        <v>82.784000000000006</v>
      </c>
    </row>
    <row r="15" spans="1:2" ht="34.15" customHeight="1">
      <c r="A15" s="121" t="s">
        <v>1326</v>
      </c>
      <c r="B15" s="122">
        <v>2000</v>
      </c>
    </row>
    <row r="16" spans="1:2" ht="34.15" customHeight="1">
      <c r="A16" s="121" t="s">
        <v>1327</v>
      </c>
      <c r="B16" s="122">
        <v>177.98400000000001</v>
      </c>
    </row>
    <row r="17" spans="1:2" ht="34.15" customHeight="1">
      <c r="A17" s="121" t="s">
        <v>1328</v>
      </c>
      <c r="B17" s="122">
        <v>5.0750000000000002</v>
      </c>
    </row>
    <row r="18" spans="1:2" ht="34.15" customHeight="1">
      <c r="A18" s="121" t="s">
        <v>896</v>
      </c>
      <c r="B18" s="122">
        <v>617.92520000000002</v>
      </c>
    </row>
    <row r="19" spans="1:2" ht="34.15" customHeight="1">
      <c r="A19" s="121" t="s">
        <v>123</v>
      </c>
      <c r="B19" s="122">
        <v>680</v>
      </c>
    </row>
    <row r="20" spans="1:2" ht="34.15" customHeight="1">
      <c r="A20" s="121" t="s">
        <v>1299</v>
      </c>
      <c r="B20" s="122">
        <f>B21+B22+B23+B24</f>
        <v>94535.158360000001</v>
      </c>
    </row>
    <row r="21" spans="1:2" ht="34.15" customHeight="1">
      <c r="A21" s="121" t="s">
        <v>1300</v>
      </c>
      <c r="B21" s="122">
        <v>53599.050009999999</v>
      </c>
    </row>
    <row r="22" spans="1:2" ht="34.15" customHeight="1">
      <c r="A22" s="123" t="s">
        <v>1329</v>
      </c>
      <c r="B22" s="122">
        <v>40733.697206999997</v>
      </c>
    </row>
    <row r="23" spans="1:2" ht="34.15" customHeight="1">
      <c r="A23" s="123" t="s">
        <v>1328</v>
      </c>
      <c r="B23" s="122">
        <v>82.311143000000001</v>
      </c>
    </row>
    <row r="24" spans="1:2" ht="34.15" customHeight="1">
      <c r="A24" s="123" t="s">
        <v>896</v>
      </c>
      <c r="B24" s="122">
        <v>120.1</v>
      </c>
    </row>
    <row r="25" spans="1:2" ht="34.15" customHeight="1">
      <c r="A25" s="121" t="s">
        <v>1301</v>
      </c>
      <c r="B25" s="122">
        <f>B26+B27+B28+B29+B30</f>
        <v>2066.5681169999998</v>
      </c>
    </row>
    <row r="26" spans="1:2" ht="34.15" customHeight="1">
      <c r="A26" s="121" t="s">
        <v>1302</v>
      </c>
      <c r="B26" s="122">
        <v>613.11144100000001</v>
      </c>
    </row>
    <row r="27" spans="1:2" ht="34.15" customHeight="1">
      <c r="A27" s="123" t="s">
        <v>1303</v>
      </c>
      <c r="B27" s="122">
        <v>3.98</v>
      </c>
    </row>
    <row r="28" spans="1:2" ht="34.15" customHeight="1">
      <c r="A28" s="123" t="s">
        <v>1304</v>
      </c>
      <c r="B28" s="122">
        <v>23.359000000000002</v>
      </c>
    </row>
    <row r="29" spans="1:2" ht="34.15" customHeight="1">
      <c r="A29" s="123" t="s">
        <v>1330</v>
      </c>
      <c r="B29" s="122">
        <v>1194.740284</v>
      </c>
    </row>
    <row r="30" spans="1:2" ht="34.15" customHeight="1">
      <c r="A30" s="123" t="s">
        <v>123</v>
      </c>
      <c r="B30" s="122">
        <v>231.37739199999999</v>
      </c>
    </row>
    <row r="31" spans="1:2" ht="34.15" customHeight="1">
      <c r="A31" s="121" t="s">
        <v>1285</v>
      </c>
      <c r="B31" s="122">
        <v>0</v>
      </c>
    </row>
    <row r="32" spans="1:2">
      <c r="A32" s="121" t="s">
        <v>1305</v>
      </c>
      <c r="B32" s="122">
        <f>B33+B34+B35</f>
        <v>73350.730452000003</v>
      </c>
    </row>
    <row r="33" spans="1:2">
      <c r="A33" s="121" t="s">
        <v>1292</v>
      </c>
      <c r="B33" s="122">
        <v>73274.749152000004</v>
      </c>
    </row>
    <row r="34" spans="1:2">
      <c r="A34" s="123" t="s">
        <v>1328</v>
      </c>
      <c r="B34" s="122">
        <v>72.956199999999995</v>
      </c>
    </row>
    <row r="35" spans="1:2">
      <c r="A35" s="123" t="s">
        <v>896</v>
      </c>
      <c r="B35" s="122">
        <v>3.0251000000000001</v>
      </c>
    </row>
    <row r="36" spans="1:2">
      <c r="A36" s="121" t="s">
        <v>1287</v>
      </c>
      <c r="B36" s="126">
        <f>B37+B38+B39</f>
        <v>110097.96534899999</v>
      </c>
    </row>
    <row r="37" spans="1:2">
      <c r="A37" s="127" t="s">
        <v>1331</v>
      </c>
      <c r="B37" s="126">
        <v>101220.12134899999</v>
      </c>
    </row>
    <row r="38" spans="1:2">
      <c r="A38" s="127" t="s">
        <v>1332</v>
      </c>
      <c r="B38" s="126">
        <v>8243.768</v>
      </c>
    </row>
    <row r="39" spans="1:2">
      <c r="A39" s="127" t="s">
        <v>896</v>
      </c>
      <c r="B39" s="126">
        <v>634.07600000000002</v>
      </c>
    </row>
    <row r="40" spans="1:2">
      <c r="A40" s="121" t="s">
        <v>1288</v>
      </c>
      <c r="B40" s="122">
        <v>0</v>
      </c>
    </row>
    <row r="41" spans="1:2">
      <c r="A41" s="121" t="s">
        <v>1306</v>
      </c>
      <c r="B41" s="122">
        <f>B11+B20+B25+B31+B32+B36</f>
        <v>287408.30947799998</v>
      </c>
    </row>
    <row r="42" spans="1:2">
      <c r="A42" s="121" t="s">
        <v>1307</v>
      </c>
      <c r="B42" s="122">
        <f>B12+B13+B14+B21+B22+B26+B33+B37</f>
        <v>273317.63215900003</v>
      </c>
    </row>
    <row r="43" spans="1:2">
      <c r="A43" s="128" t="s">
        <v>1333</v>
      </c>
      <c r="B43" s="122">
        <f>B15+B16+B27+B28+B38</f>
        <v>10449.091</v>
      </c>
    </row>
    <row r="44" spans="1:2">
      <c r="A44" s="123" t="s">
        <v>1330</v>
      </c>
      <c r="B44" s="122">
        <f>B29</f>
        <v>1194.740284</v>
      </c>
    </row>
    <row r="45" spans="1:2">
      <c r="A45" s="123" t="s">
        <v>123</v>
      </c>
      <c r="B45" s="122">
        <f>B19+B30</f>
        <v>911.37739199999999</v>
      </c>
    </row>
    <row r="46" spans="1:2">
      <c r="A46" s="123" t="s">
        <v>1328</v>
      </c>
      <c r="B46" s="122">
        <f>B17+B23+B34</f>
        <v>160.342343</v>
      </c>
    </row>
    <row r="47" spans="1:2">
      <c r="A47" s="123" t="s">
        <v>896</v>
      </c>
      <c r="B47" s="122">
        <f>B18+B24+B35+B39</f>
        <v>1375.1262999999999</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xl/worksheets/sheet32.xml><?xml version="1.0" encoding="utf-8"?>
<worksheet xmlns="http://schemas.openxmlformats.org/spreadsheetml/2006/main" xmlns:r="http://schemas.openxmlformats.org/officeDocument/2006/relationships">
  <dimension ref="A1:B14"/>
  <sheetViews>
    <sheetView tabSelected="1" topLeftCell="A4" workbookViewId="0">
      <selection activeCell="H24" sqref="H24"/>
    </sheetView>
  </sheetViews>
  <sheetFormatPr defaultColWidth="9" defaultRowHeight="13.5"/>
  <cols>
    <col min="1" max="1" width="61.5" customWidth="1"/>
    <col min="2" max="2" width="25.625" style="1" customWidth="1"/>
    <col min="3" max="3" width="9.75" customWidth="1"/>
  </cols>
  <sheetData>
    <row r="1" spans="1:2" ht="14.25" customHeight="1">
      <c r="A1" s="2" t="s">
        <v>1308</v>
      </c>
      <c r="B1" s="3"/>
    </row>
    <row r="2" spans="1:2" ht="57" customHeight="1">
      <c r="A2" s="129" t="s">
        <v>45</v>
      </c>
      <c r="B2" s="130"/>
    </row>
    <row r="3" spans="1:2" ht="22.7" customHeight="1">
      <c r="A3" s="2"/>
      <c r="B3" s="4" t="s">
        <v>47</v>
      </c>
    </row>
    <row r="4" spans="1:2" ht="34.15" customHeight="1">
      <c r="A4" s="5" t="s">
        <v>1133</v>
      </c>
      <c r="B4" s="6" t="s">
        <v>1135</v>
      </c>
    </row>
    <row r="5" spans="1:2" ht="34.15" customHeight="1">
      <c r="A5" s="7" t="s">
        <v>1309</v>
      </c>
      <c r="B5" s="8"/>
    </row>
    <row r="6" spans="1:2" ht="34.15" customHeight="1">
      <c r="A6" s="7" t="s">
        <v>1310</v>
      </c>
      <c r="B6" s="8"/>
    </row>
    <row r="7" spans="1:2" ht="34.15" customHeight="1">
      <c r="A7" s="7" t="s">
        <v>1311</v>
      </c>
      <c r="B7" s="8"/>
    </row>
    <row r="8" spans="1:2" ht="34.15" customHeight="1">
      <c r="A8" s="7" t="s">
        <v>1312</v>
      </c>
      <c r="B8" s="8"/>
    </row>
    <row r="9" spans="1:2" ht="34.15" customHeight="1">
      <c r="A9" s="7" t="s">
        <v>1313</v>
      </c>
      <c r="B9" s="8">
        <v>153394.05356500001</v>
      </c>
    </row>
    <row r="10" spans="1:2" ht="34.15" customHeight="1">
      <c r="A10" s="7" t="s">
        <v>1314</v>
      </c>
      <c r="B10" s="8">
        <v>153394.05356500001</v>
      </c>
    </row>
    <row r="11" spans="1:2" ht="34.15" customHeight="1">
      <c r="A11" s="7" t="s">
        <v>1315</v>
      </c>
      <c r="B11" s="8">
        <v>3871.9737650000002</v>
      </c>
    </row>
    <row r="12" spans="1:2" ht="34.15" customHeight="1">
      <c r="A12" s="7" t="s">
        <v>1316</v>
      </c>
      <c r="B12" s="8">
        <v>3871.9737650000002</v>
      </c>
    </row>
    <row r="13" spans="1:2" ht="34.15" customHeight="1">
      <c r="A13" s="7" t="s">
        <v>1317</v>
      </c>
      <c r="B13" s="8">
        <v>25474.488111999999</v>
      </c>
    </row>
    <row r="14" spans="1:2" ht="34.15" customHeight="1">
      <c r="A14" s="7" t="s">
        <v>1318</v>
      </c>
      <c r="B14" s="8">
        <v>25474.488111999999</v>
      </c>
    </row>
  </sheetData>
  <mergeCells count="1">
    <mergeCell ref="A2:B2"/>
  </mergeCells>
  <phoneticPr fontId="29" type="noConversion"/>
  <pageMargins left="0.75" right="0.75" top="0.26874999999999999" bottom="0.26874999999999999" header="0" footer="0"/>
  <pageSetup paperSize="9" pageOrder="overThenDown" orientation="portrait" r:id="rId1"/>
</worksheet>
</file>

<file path=xl/worksheets/sheet4.xml><?xml version="1.0" encoding="utf-8"?>
<worksheet xmlns="http://schemas.openxmlformats.org/spreadsheetml/2006/main" xmlns:r="http://schemas.openxmlformats.org/officeDocument/2006/relationships">
  <dimension ref="A1:B45"/>
  <sheetViews>
    <sheetView topLeftCell="A31" workbookViewId="0">
      <selection activeCell="H24" sqref="H24"/>
    </sheetView>
  </sheetViews>
  <sheetFormatPr defaultColWidth="9" defaultRowHeight="13.5"/>
  <cols>
    <col min="1" max="1" width="61.5" customWidth="1"/>
    <col min="2" max="2" width="30.75" style="1" customWidth="1"/>
    <col min="3" max="3" width="12.625"/>
  </cols>
  <sheetData>
    <row r="1" spans="1:2" ht="14.25" customHeight="1">
      <c r="A1" s="2" t="s">
        <v>92</v>
      </c>
      <c r="B1" s="85"/>
    </row>
    <row r="2" spans="1:2" ht="57" customHeight="1">
      <c r="A2" s="129" t="s">
        <v>4</v>
      </c>
      <c r="B2" s="130"/>
    </row>
    <row r="3" spans="1:2" ht="22.7" customHeight="1">
      <c r="A3" s="54"/>
      <c r="B3" s="61" t="s">
        <v>47</v>
      </c>
    </row>
    <row r="4" spans="1:2" ht="34.15" customHeight="1">
      <c r="A4" s="5" t="s">
        <v>48</v>
      </c>
      <c r="B4" s="6" t="s">
        <v>49</v>
      </c>
    </row>
    <row r="5" spans="1:2" ht="34.15" customHeight="1">
      <c r="A5" s="17" t="s">
        <v>93</v>
      </c>
      <c r="B5" s="9">
        <v>41670.998335999997</v>
      </c>
    </row>
    <row r="6" spans="1:2" ht="34.15" customHeight="1">
      <c r="A6" s="17" t="s">
        <v>94</v>
      </c>
      <c r="B6" s="9"/>
    </row>
    <row r="7" spans="1:2" ht="34.15" customHeight="1">
      <c r="A7" s="17" t="s">
        <v>95</v>
      </c>
      <c r="B7" s="9">
        <v>917.8</v>
      </c>
    </row>
    <row r="8" spans="1:2" ht="34.15" customHeight="1">
      <c r="A8" s="17" t="s">
        <v>96</v>
      </c>
      <c r="B8" s="9">
        <v>35791.926057999997</v>
      </c>
    </row>
    <row r="9" spans="1:2" ht="34.15" customHeight="1">
      <c r="A9" s="17" t="s">
        <v>97</v>
      </c>
      <c r="B9" s="9">
        <v>37330.078017</v>
      </c>
    </row>
    <row r="10" spans="1:2" ht="34.15" customHeight="1">
      <c r="A10" s="17" t="s">
        <v>98</v>
      </c>
      <c r="B10" s="9">
        <v>8235.1162330000006</v>
      </c>
    </row>
    <row r="11" spans="1:2" ht="34.15" customHeight="1">
      <c r="A11" s="17" t="s">
        <v>99</v>
      </c>
      <c r="B11" s="9">
        <v>14059.904081000001</v>
      </c>
    </row>
    <row r="12" spans="1:2" ht="34.15" customHeight="1">
      <c r="A12" s="17" t="s">
        <v>100</v>
      </c>
      <c r="B12" s="9">
        <v>49199.074440999997</v>
      </c>
    </row>
    <row r="13" spans="1:2" ht="34.15" customHeight="1">
      <c r="A13" s="17" t="s">
        <v>101</v>
      </c>
      <c r="B13" s="9">
        <v>88476.143790000002</v>
      </c>
    </row>
    <row r="14" spans="1:2" ht="34.15" customHeight="1">
      <c r="A14" s="17" t="s">
        <v>102</v>
      </c>
      <c r="B14" s="9">
        <v>7813.8657489999996</v>
      </c>
    </row>
    <row r="15" spans="1:2" ht="34.15" customHeight="1">
      <c r="A15" s="17" t="s">
        <v>103</v>
      </c>
      <c r="B15" s="9">
        <v>2650.6277580000001</v>
      </c>
    </row>
    <row r="16" spans="1:2" ht="34.15" customHeight="1">
      <c r="A16" s="17" t="s">
        <v>104</v>
      </c>
      <c r="B16" s="9">
        <v>66247.583266999995</v>
      </c>
    </row>
    <row r="17" spans="1:2" ht="34.15" customHeight="1">
      <c r="A17" s="17" t="s">
        <v>105</v>
      </c>
      <c r="B17" s="103">
        <v>68736.807522999996</v>
      </c>
    </row>
    <row r="18" spans="1:2" ht="34.15" customHeight="1">
      <c r="A18" s="17" t="s">
        <v>106</v>
      </c>
      <c r="B18" s="9">
        <v>501.03444400000001</v>
      </c>
    </row>
    <row r="19" spans="1:2" ht="34.15" customHeight="1">
      <c r="A19" s="17" t="s">
        <v>107</v>
      </c>
      <c r="B19" s="9">
        <v>739.10353299999997</v>
      </c>
    </row>
    <row r="20" spans="1:2" ht="34.15" customHeight="1">
      <c r="A20" s="17" t="s">
        <v>108</v>
      </c>
      <c r="B20" s="9"/>
    </row>
    <row r="21" spans="1:2" ht="34.15" customHeight="1">
      <c r="A21" s="17" t="s">
        <v>109</v>
      </c>
      <c r="B21" s="9"/>
    </row>
    <row r="22" spans="1:2" ht="34.15" customHeight="1">
      <c r="A22" s="17" t="s">
        <v>110</v>
      </c>
      <c r="B22" s="103">
        <v>4115.3999999999996</v>
      </c>
    </row>
    <row r="23" spans="1:2" ht="34.15" customHeight="1">
      <c r="A23" s="17" t="s">
        <v>111</v>
      </c>
      <c r="B23" s="9">
        <v>13615</v>
      </c>
    </row>
    <row r="24" spans="1:2" ht="34.15" customHeight="1">
      <c r="A24" s="17" t="s">
        <v>112</v>
      </c>
      <c r="B24" s="9">
        <v>3451.8</v>
      </c>
    </row>
    <row r="25" spans="1:2" ht="34.15" customHeight="1">
      <c r="A25" s="17" t="s">
        <v>113</v>
      </c>
      <c r="B25" s="9">
        <v>2571.5718529999999</v>
      </c>
    </row>
    <row r="26" spans="1:2" ht="34.15" customHeight="1">
      <c r="A26" s="17" t="s">
        <v>114</v>
      </c>
      <c r="B26" s="9">
        <v>97322</v>
      </c>
    </row>
    <row r="27" spans="1:2" ht="34.15" customHeight="1">
      <c r="A27" s="17" t="s">
        <v>115</v>
      </c>
      <c r="B27" s="9">
        <v>36229</v>
      </c>
    </row>
    <row r="28" spans="1:2" ht="34.15" customHeight="1">
      <c r="A28" s="17" t="s">
        <v>116</v>
      </c>
      <c r="B28" s="9">
        <v>160</v>
      </c>
    </row>
    <row r="29" spans="1:2" ht="34.15" customHeight="1">
      <c r="A29" s="5" t="s">
        <v>117</v>
      </c>
      <c r="B29" s="104">
        <f>SUM(B5:B28)</f>
        <v>579834.83508300001</v>
      </c>
    </row>
    <row r="30" spans="1:2" ht="34.15" customHeight="1">
      <c r="A30" s="7" t="s">
        <v>118</v>
      </c>
      <c r="B30" s="8">
        <v>4000</v>
      </c>
    </row>
    <row r="31" spans="1:2" ht="34.15" customHeight="1">
      <c r="A31" s="7" t="s">
        <v>119</v>
      </c>
      <c r="B31" s="8">
        <v>7771</v>
      </c>
    </row>
    <row r="32" spans="1:2" ht="34.15" customHeight="1">
      <c r="A32" s="7" t="s">
        <v>120</v>
      </c>
      <c r="B32" s="8">
        <f>SUM(B33:B43)</f>
        <v>353647.54000000004</v>
      </c>
    </row>
    <row r="33" spans="1:2" ht="34.15" customHeight="1">
      <c r="A33" s="17" t="s">
        <v>121</v>
      </c>
      <c r="B33" s="9">
        <f>本级一般公共预算对下级转移支付预算分项目表!B5</f>
        <v>223957.67</v>
      </c>
    </row>
    <row r="34" spans="1:2" ht="34.15" customHeight="1">
      <c r="A34" s="17" t="s">
        <v>122</v>
      </c>
      <c r="B34" s="9">
        <f>本级一般公共预算对下级转移支付预算分项目表!B101</f>
        <v>116107.87</v>
      </c>
    </row>
    <row r="35" spans="1:2" ht="34.15" customHeight="1">
      <c r="A35" s="17" t="s">
        <v>123</v>
      </c>
      <c r="B35" s="9">
        <v>9802</v>
      </c>
    </row>
    <row r="36" spans="1:2" ht="34.15" customHeight="1">
      <c r="A36" s="17" t="s">
        <v>124</v>
      </c>
      <c r="B36" s="9">
        <v>2048</v>
      </c>
    </row>
    <row r="37" spans="1:2" ht="34.15" customHeight="1">
      <c r="A37" s="17" t="s">
        <v>125</v>
      </c>
      <c r="B37" s="9">
        <v>1732</v>
      </c>
    </row>
    <row r="38" spans="1:2" ht="34.15" customHeight="1">
      <c r="A38" s="17" t="s">
        <v>126</v>
      </c>
      <c r="B38" s="9"/>
    </row>
    <row r="39" spans="1:2" ht="34.15" customHeight="1">
      <c r="A39" s="17" t="s">
        <v>127</v>
      </c>
      <c r="B39" s="9"/>
    </row>
    <row r="40" spans="1:2" ht="34.15" customHeight="1">
      <c r="A40" s="17" t="s">
        <v>128</v>
      </c>
      <c r="B40" s="105"/>
    </row>
    <row r="41" spans="1:2" ht="34.15" customHeight="1">
      <c r="A41" s="17" t="s">
        <v>129</v>
      </c>
      <c r="B41" s="9"/>
    </row>
    <row r="42" spans="1:2" ht="34.15" customHeight="1">
      <c r="A42" s="17" t="s">
        <v>130</v>
      </c>
      <c r="B42" s="9"/>
    </row>
    <row r="43" spans="1:2" ht="34.15" customHeight="1">
      <c r="A43" s="17" t="s">
        <v>131</v>
      </c>
      <c r="B43" s="9"/>
    </row>
    <row r="44" spans="1:2" ht="34.15" customHeight="1">
      <c r="A44" s="17" t="s">
        <v>132</v>
      </c>
      <c r="B44" s="9" t="s">
        <v>133</v>
      </c>
    </row>
    <row r="45" spans="1:2" ht="34.15" customHeight="1">
      <c r="A45" s="5" t="s">
        <v>134</v>
      </c>
      <c r="B45" s="39">
        <f>B29+B30+B31+B32</f>
        <v>945253.37508300005</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xl/worksheets/sheet5.xml><?xml version="1.0" encoding="utf-8"?>
<worksheet xmlns="http://schemas.openxmlformats.org/spreadsheetml/2006/main" xmlns:r="http://schemas.openxmlformats.org/officeDocument/2006/relationships">
  <dimension ref="A1:C437"/>
  <sheetViews>
    <sheetView topLeftCell="A424" workbookViewId="0">
      <selection activeCell="H24" sqref="H24"/>
    </sheetView>
  </sheetViews>
  <sheetFormatPr defaultColWidth="9" defaultRowHeight="13.5"/>
  <cols>
    <col min="1" max="1" width="18" customWidth="1"/>
    <col min="2" max="2" width="49" customWidth="1"/>
    <col min="3" max="3" width="19.75" style="1" customWidth="1"/>
  </cols>
  <sheetData>
    <row r="1" spans="1:3" ht="14.25" customHeight="1">
      <c r="A1" s="46" t="s">
        <v>135</v>
      </c>
      <c r="B1" s="2"/>
    </row>
    <row r="2" spans="1:3" ht="57" customHeight="1">
      <c r="A2" s="129" t="s">
        <v>6</v>
      </c>
      <c r="B2" s="129"/>
      <c r="C2" s="130"/>
    </row>
    <row r="3" spans="1:3" ht="21.2" customHeight="1">
      <c r="B3" s="47"/>
      <c r="C3" s="61" t="s">
        <v>47</v>
      </c>
    </row>
    <row r="4" spans="1:3" ht="34.15" customHeight="1">
      <c r="A4" s="100" t="s">
        <v>136</v>
      </c>
      <c r="B4" s="5" t="s">
        <v>48</v>
      </c>
      <c r="C4" s="6" t="s">
        <v>49</v>
      </c>
    </row>
    <row r="5" spans="1:3" ht="34.15" customHeight="1">
      <c r="A5" s="101" t="s">
        <v>137</v>
      </c>
      <c r="B5" s="13" t="s">
        <v>138</v>
      </c>
      <c r="C5" s="9">
        <v>41670.998335999997</v>
      </c>
    </row>
    <row r="6" spans="1:3" ht="34.15" customHeight="1">
      <c r="A6" s="101" t="s">
        <v>139</v>
      </c>
      <c r="B6" s="13" t="s">
        <v>140</v>
      </c>
      <c r="C6" s="9">
        <v>1451.2720879999999</v>
      </c>
    </row>
    <row r="7" spans="1:3" ht="34.15" customHeight="1">
      <c r="A7" s="101" t="s">
        <v>141</v>
      </c>
      <c r="B7" s="13" t="s">
        <v>142</v>
      </c>
      <c r="C7" s="9">
        <v>983.67208800000003</v>
      </c>
    </row>
    <row r="8" spans="1:3" ht="34.15" customHeight="1">
      <c r="A8" s="101" t="s">
        <v>143</v>
      </c>
      <c r="B8" s="13" t="s">
        <v>144</v>
      </c>
      <c r="C8" s="9">
        <v>297.60000000000002</v>
      </c>
    </row>
    <row r="9" spans="1:3" ht="34.15" customHeight="1">
      <c r="A9" s="101" t="s">
        <v>145</v>
      </c>
      <c r="B9" s="13" t="s">
        <v>146</v>
      </c>
      <c r="C9" s="9">
        <v>170</v>
      </c>
    </row>
    <row r="10" spans="1:3" ht="34.15" customHeight="1">
      <c r="A10" s="101" t="s">
        <v>147</v>
      </c>
      <c r="B10" s="13" t="s">
        <v>148</v>
      </c>
      <c r="C10" s="9">
        <v>1142.880502</v>
      </c>
    </row>
    <row r="11" spans="1:3" ht="34.15" customHeight="1">
      <c r="A11" s="101" t="s">
        <v>149</v>
      </c>
      <c r="B11" s="13" t="s">
        <v>142</v>
      </c>
      <c r="C11" s="9">
        <v>771.88050199999998</v>
      </c>
    </row>
    <row r="12" spans="1:3" ht="34.15" customHeight="1">
      <c r="A12" s="101" t="s">
        <v>150</v>
      </c>
      <c r="B12" s="13" t="s">
        <v>144</v>
      </c>
      <c r="C12" s="9">
        <v>255</v>
      </c>
    </row>
    <row r="13" spans="1:3" ht="34.15" customHeight="1">
      <c r="A13" s="101" t="s">
        <v>151</v>
      </c>
      <c r="B13" s="13" t="s">
        <v>152</v>
      </c>
      <c r="C13" s="9">
        <v>116</v>
      </c>
    </row>
    <row r="14" spans="1:3" ht="34.15" customHeight="1">
      <c r="A14" s="101" t="s">
        <v>153</v>
      </c>
      <c r="B14" s="13" t="s">
        <v>154</v>
      </c>
      <c r="C14" s="9">
        <v>6107.3519720000004</v>
      </c>
    </row>
    <row r="15" spans="1:3" ht="34.15" customHeight="1">
      <c r="A15" s="101" t="s">
        <v>155</v>
      </c>
      <c r="B15" s="13" t="s">
        <v>142</v>
      </c>
      <c r="C15" s="9">
        <v>2989.622781</v>
      </c>
    </row>
    <row r="16" spans="1:3" ht="34.15" customHeight="1">
      <c r="A16" s="101" t="s">
        <v>156</v>
      </c>
      <c r="B16" s="13" t="s">
        <v>144</v>
      </c>
      <c r="C16" s="9">
        <v>257.198105</v>
      </c>
    </row>
    <row r="17" spans="1:3" ht="34.15" customHeight="1">
      <c r="A17" s="101" t="s">
        <v>157</v>
      </c>
      <c r="B17" s="13" t="s">
        <v>158</v>
      </c>
      <c r="C17" s="9">
        <v>662.47299999999996</v>
      </c>
    </row>
    <row r="18" spans="1:3" ht="34.15" customHeight="1">
      <c r="A18" s="101" t="s">
        <v>159</v>
      </c>
      <c r="B18" s="13" t="s">
        <v>160</v>
      </c>
      <c r="C18" s="9">
        <v>229</v>
      </c>
    </row>
    <row r="19" spans="1:3" ht="34.15" customHeight="1">
      <c r="A19" s="101" t="s">
        <v>161</v>
      </c>
      <c r="B19" s="13" t="s">
        <v>162</v>
      </c>
      <c r="C19" s="9">
        <v>1423.0930860000001</v>
      </c>
    </row>
    <row r="20" spans="1:3" ht="34.15" customHeight="1">
      <c r="A20" s="101" t="s">
        <v>163</v>
      </c>
      <c r="B20" s="13" t="s">
        <v>164</v>
      </c>
      <c r="C20" s="9">
        <v>545.96500000000003</v>
      </c>
    </row>
    <row r="21" spans="1:3" ht="34.15" customHeight="1">
      <c r="A21" s="101" t="s">
        <v>165</v>
      </c>
      <c r="B21" s="13" t="s">
        <v>166</v>
      </c>
      <c r="C21" s="9">
        <v>1277.9044530000001</v>
      </c>
    </row>
    <row r="22" spans="1:3" ht="34.15" customHeight="1">
      <c r="A22" s="101" t="s">
        <v>167</v>
      </c>
      <c r="B22" s="13" t="s">
        <v>142</v>
      </c>
      <c r="C22" s="9">
        <v>806.86526300000003</v>
      </c>
    </row>
    <row r="23" spans="1:3" ht="34.15" customHeight="1">
      <c r="A23" s="101" t="s">
        <v>168</v>
      </c>
      <c r="B23" s="13" t="s">
        <v>169</v>
      </c>
      <c r="C23" s="9">
        <v>6</v>
      </c>
    </row>
    <row r="24" spans="1:3" ht="34.15" customHeight="1">
      <c r="A24" s="101" t="s">
        <v>170</v>
      </c>
      <c r="B24" s="13" t="s">
        <v>162</v>
      </c>
      <c r="C24" s="9">
        <v>296.03919000000002</v>
      </c>
    </row>
    <row r="25" spans="1:3" ht="34.15" customHeight="1">
      <c r="A25" s="101" t="s">
        <v>171</v>
      </c>
      <c r="B25" s="13" t="s">
        <v>172</v>
      </c>
      <c r="C25" s="9">
        <v>169</v>
      </c>
    </row>
    <row r="26" spans="1:3" ht="34.15" customHeight="1">
      <c r="A26" s="101" t="s">
        <v>173</v>
      </c>
      <c r="B26" s="13" t="s">
        <v>174</v>
      </c>
      <c r="C26" s="9">
        <v>802.44307500000002</v>
      </c>
    </row>
    <row r="27" spans="1:3" ht="34.15" customHeight="1">
      <c r="A27" s="101" t="s">
        <v>175</v>
      </c>
      <c r="B27" s="13" t="s">
        <v>142</v>
      </c>
      <c r="C27" s="9">
        <v>487.52857499999999</v>
      </c>
    </row>
    <row r="28" spans="1:3" ht="34.15" customHeight="1">
      <c r="A28" s="101" t="s">
        <v>176</v>
      </c>
      <c r="B28" s="13" t="s">
        <v>177</v>
      </c>
      <c r="C28" s="9">
        <v>200</v>
      </c>
    </row>
    <row r="29" spans="1:3" ht="34.15" customHeight="1">
      <c r="A29" s="101" t="s">
        <v>178</v>
      </c>
      <c r="B29" s="13" t="s">
        <v>162</v>
      </c>
      <c r="C29" s="9">
        <v>14.9145</v>
      </c>
    </row>
    <row r="30" spans="1:3" ht="34.15" customHeight="1">
      <c r="A30" s="101" t="s">
        <v>179</v>
      </c>
      <c r="B30" s="13" t="s">
        <v>180</v>
      </c>
      <c r="C30" s="9">
        <v>100</v>
      </c>
    </row>
    <row r="31" spans="1:3" ht="34.15" customHeight="1">
      <c r="A31" s="101" t="s">
        <v>181</v>
      </c>
      <c r="B31" s="13" t="s">
        <v>182</v>
      </c>
      <c r="C31" s="9">
        <v>2140.5285549999999</v>
      </c>
    </row>
    <row r="32" spans="1:3" ht="34.15" customHeight="1">
      <c r="A32" s="101" t="s">
        <v>183</v>
      </c>
      <c r="B32" s="13" t="s">
        <v>142</v>
      </c>
      <c r="C32" s="9">
        <v>992.98849600000005</v>
      </c>
    </row>
    <row r="33" spans="1:3" ht="34.15" customHeight="1">
      <c r="A33" s="101" t="s">
        <v>184</v>
      </c>
      <c r="B33" s="13" t="s">
        <v>144</v>
      </c>
      <c r="C33" s="9">
        <v>502.95</v>
      </c>
    </row>
    <row r="34" spans="1:3" ht="34.15" customHeight="1">
      <c r="A34" s="101" t="s">
        <v>185</v>
      </c>
      <c r="B34" s="13" t="s">
        <v>186</v>
      </c>
      <c r="C34" s="9">
        <v>29</v>
      </c>
    </row>
    <row r="35" spans="1:3" ht="34.15" customHeight="1">
      <c r="A35" s="101" t="s">
        <v>187</v>
      </c>
      <c r="B35" s="13" t="s">
        <v>188</v>
      </c>
      <c r="C35" s="9">
        <v>9.5</v>
      </c>
    </row>
    <row r="36" spans="1:3" ht="34.15" customHeight="1">
      <c r="A36" s="101" t="s">
        <v>189</v>
      </c>
      <c r="B36" s="13" t="s">
        <v>190</v>
      </c>
      <c r="C36" s="9">
        <v>219</v>
      </c>
    </row>
    <row r="37" spans="1:3" ht="34.15" customHeight="1">
      <c r="A37" s="101" t="s">
        <v>191</v>
      </c>
      <c r="B37" s="13" t="s">
        <v>162</v>
      </c>
      <c r="C37" s="9">
        <v>268.090059</v>
      </c>
    </row>
    <row r="38" spans="1:3" ht="34.15" customHeight="1">
      <c r="A38" s="101" t="s">
        <v>192</v>
      </c>
      <c r="B38" s="13" t="s">
        <v>193</v>
      </c>
      <c r="C38" s="9">
        <v>119</v>
      </c>
    </row>
    <row r="39" spans="1:3" ht="34.15" customHeight="1">
      <c r="A39" s="101" t="s">
        <v>194</v>
      </c>
      <c r="B39" s="13" t="s">
        <v>195</v>
      </c>
      <c r="C39" s="9">
        <v>2400</v>
      </c>
    </row>
    <row r="40" spans="1:3" ht="34.15" customHeight="1">
      <c r="A40" s="101" t="s">
        <v>196</v>
      </c>
      <c r="B40" s="13" t="s">
        <v>142</v>
      </c>
      <c r="C40" s="9">
        <v>2400</v>
      </c>
    </row>
    <row r="41" spans="1:3" ht="34.15" customHeight="1">
      <c r="A41" s="101" t="s">
        <v>197</v>
      </c>
      <c r="B41" s="13" t="s">
        <v>198</v>
      </c>
      <c r="C41" s="9">
        <v>1268.0658530000001</v>
      </c>
    </row>
    <row r="42" spans="1:3" ht="34.15" customHeight="1">
      <c r="A42" s="101" t="s">
        <v>199</v>
      </c>
      <c r="B42" s="13" t="s">
        <v>142</v>
      </c>
      <c r="C42" s="9">
        <v>834.76985300000001</v>
      </c>
    </row>
    <row r="43" spans="1:3" ht="34.15" customHeight="1">
      <c r="A43" s="101" t="s">
        <v>200</v>
      </c>
      <c r="B43" s="13" t="s">
        <v>201</v>
      </c>
      <c r="C43" s="9">
        <v>390</v>
      </c>
    </row>
    <row r="44" spans="1:3" ht="34.15" customHeight="1">
      <c r="A44" s="101" t="s">
        <v>202</v>
      </c>
      <c r="B44" s="13" t="s">
        <v>203</v>
      </c>
      <c r="C44" s="9">
        <v>43.295999999999999</v>
      </c>
    </row>
    <row r="45" spans="1:3" ht="34.15" customHeight="1">
      <c r="A45" s="101" t="s">
        <v>204</v>
      </c>
      <c r="B45" s="13" t="s">
        <v>205</v>
      </c>
      <c r="C45" s="9">
        <v>8388.8263000000006</v>
      </c>
    </row>
    <row r="46" spans="1:3" ht="34.15" customHeight="1">
      <c r="A46" s="101" t="s">
        <v>206</v>
      </c>
      <c r="B46" s="13" t="s">
        <v>142</v>
      </c>
      <c r="C46" s="9">
        <v>2251.685211</v>
      </c>
    </row>
    <row r="47" spans="1:3" ht="34.15" customHeight="1">
      <c r="A47" s="101" t="s">
        <v>207</v>
      </c>
      <c r="B47" s="13" t="s">
        <v>144</v>
      </c>
      <c r="C47" s="9">
        <v>2818.5</v>
      </c>
    </row>
    <row r="48" spans="1:3" ht="34.15" customHeight="1">
      <c r="A48" s="101" t="s">
        <v>208</v>
      </c>
      <c r="B48" s="13" t="s">
        <v>162</v>
      </c>
      <c r="C48" s="9">
        <v>288.64108900000002</v>
      </c>
    </row>
    <row r="49" spans="1:3" ht="34.15" customHeight="1">
      <c r="A49" s="101" t="s">
        <v>209</v>
      </c>
      <c r="B49" s="13" t="s">
        <v>210</v>
      </c>
      <c r="C49" s="9">
        <v>3030</v>
      </c>
    </row>
    <row r="50" spans="1:3" ht="34.15" customHeight="1">
      <c r="A50" s="101" t="s">
        <v>211</v>
      </c>
      <c r="B50" s="13" t="s">
        <v>212</v>
      </c>
      <c r="C50" s="9">
        <v>875.43708300000003</v>
      </c>
    </row>
    <row r="51" spans="1:3" ht="34.15" customHeight="1">
      <c r="A51" s="101" t="s">
        <v>213</v>
      </c>
      <c r="B51" s="13" t="s">
        <v>142</v>
      </c>
      <c r="C51" s="9">
        <v>349.68163800000002</v>
      </c>
    </row>
    <row r="52" spans="1:3" ht="34.15" customHeight="1">
      <c r="A52" s="101" t="s">
        <v>214</v>
      </c>
      <c r="B52" s="13" t="s">
        <v>144</v>
      </c>
      <c r="C52" s="9">
        <v>101.1</v>
      </c>
    </row>
    <row r="53" spans="1:3" ht="34.15" customHeight="1">
      <c r="A53" s="101" t="s">
        <v>215</v>
      </c>
      <c r="B53" s="13" t="s">
        <v>216</v>
      </c>
      <c r="C53" s="9">
        <v>240</v>
      </c>
    </row>
    <row r="54" spans="1:3" ht="34.15" customHeight="1">
      <c r="A54" s="101" t="s">
        <v>217</v>
      </c>
      <c r="B54" s="13" t="s">
        <v>162</v>
      </c>
      <c r="C54" s="9">
        <v>184.65544499999999</v>
      </c>
    </row>
    <row r="55" spans="1:3" ht="34.15" customHeight="1">
      <c r="A55" s="101" t="s">
        <v>218</v>
      </c>
      <c r="B55" s="13" t="s">
        <v>219</v>
      </c>
      <c r="C55" s="9">
        <v>399.67440399999998</v>
      </c>
    </row>
    <row r="56" spans="1:3" ht="34.15" customHeight="1">
      <c r="A56" s="101" t="s">
        <v>220</v>
      </c>
      <c r="B56" s="13" t="s">
        <v>142</v>
      </c>
      <c r="C56" s="9">
        <v>153.11440400000001</v>
      </c>
    </row>
    <row r="57" spans="1:3" ht="34.15" customHeight="1">
      <c r="A57" s="101" t="s">
        <v>221</v>
      </c>
      <c r="B57" s="13" t="s">
        <v>222</v>
      </c>
      <c r="C57" s="9">
        <v>245</v>
      </c>
    </row>
    <row r="58" spans="1:3" ht="34.15" customHeight="1">
      <c r="A58" s="101" t="s">
        <v>223</v>
      </c>
      <c r="B58" s="13" t="s">
        <v>162</v>
      </c>
      <c r="C58" s="9">
        <v>1.56</v>
      </c>
    </row>
    <row r="59" spans="1:3" ht="34.15" customHeight="1">
      <c r="A59" s="101" t="s">
        <v>224</v>
      </c>
      <c r="B59" s="13" t="s">
        <v>225</v>
      </c>
      <c r="C59" s="9">
        <v>334.97715499999998</v>
      </c>
    </row>
    <row r="60" spans="1:3" ht="34.15" customHeight="1">
      <c r="A60" s="101" t="s">
        <v>226</v>
      </c>
      <c r="B60" s="13" t="s">
        <v>142</v>
      </c>
      <c r="C60" s="9">
        <v>224.97715500000001</v>
      </c>
    </row>
    <row r="61" spans="1:3" ht="34.15" customHeight="1">
      <c r="A61" s="101" t="s">
        <v>227</v>
      </c>
      <c r="B61" s="13" t="s">
        <v>144</v>
      </c>
      <c r="C61" s="9">
        <v>110</v>
      </c>
    </row>
    <row r="62" spans="1:3" ht="34.15" customHeight="1">
      <c r="A62" s="101" t="s">
        <v>228</v>
      </c>
      <c r="B62" s="13" t="s">
        <v>229</v>
      </c>
      <c r="C62" s="9">
        <v>183.389591</v>
      </c>
    </row>
    <row r="63" spans="1:3" ht="34.15" customHeight="1">
      <c r="A63" s="101" t="s">
        <v>230</v>
      </c>
      <c r="B63" s="13" t="s">
        <v>142</v>
      </c>
      <c r="C63" s="9">
        <v>159.389591</v>
      </c>
    </row>
    <row r="64" spans="1:3" ht="34.15" customHeight="1">
      <c r="A64" s="101" t="s">
        <v>231</v>
      </c>
      <c r="B64" s="13" t="s">
        <v>232</v>
      </c>
      <c r="C64" s="9">
        <v>24</v>
      </c>
    </row>
    <row r="65" spans="1:3" ht="34.15" customHeight="1">
      <c r="A65" s="101" t="s">
        <v>233</v>
      </c>
      <c r="B65" s="13" t="s">
        <v>234</v>
      </c>
      <c r="C65" s="9">
        <v>537.87903400000005</v>
      </c>
    </row>
    <row r="66" spans="1:3" ht="34.15" customHeight="1">
      <c r="A66" s="101" t="s">
        <v>235</v>
      </c>
      <c r="B66" s="13" t="s">
        <v>142</v>
      </c>
      <c r="C66" s="9">
        <v>348.52805499999999</v>
      </c>
    </row>
    <row r="67" spans="1:3" ht="34.15" customHeight="1">
      <c r="A67" s="101" t="s">
        <v>236</v>
      </c>
      <c r="B67" s="13" t="s">
        <v>144</v>
      </c>
      <c r="C67" s="9">
        <v>55</v>
      </c>
    </row>
    <row r="68" spans="1:3" ht="34.15" customHeight="1">
      <c r="A68" s="101" t="s">
        <v>237</v>
      </c>
      <c r="B68" s="13" t="s">
        <v>162</v>
      </c>
      <c r="C68" s="9">
        <v>112.054979</v>
      </c>
    </row>
    <row r="69" spans="1:3" ht="34.15" customHeight="1">
      <c r="A69" s="101" t="s">
        <v>238</v>
      </c>
      <c r="B69" s="13" t="s">
        <v>239</v>
      </c>
      <c r="C69" s="9">
        <v>22.295999999999999</v>
      </c>
    </row>
    <row r="70" spans="1:3" ht="34.15" customHeight="1">
      <c r="A70" s="101" t="s">
        <v>240</v>
      </c>
      <c r="B70" s="13" t="s">
        <v>241</v>
      </c>
      <c r="C70" s="9">
        <v>6484.7190360000004</v>
      </c>
    </row>
    <row r="71" spans="1:3" ht="34.15" customHeight="1">
      <c r="A71" s="101" t="s">
        <v>242</v>
      </c>
      <c r="B71" s="13" t="s">
        <v>142</v>
      </c>
      <c r="C71" s="9">
        <v>2112.029227</v>
      </c>
    </row>
    <row r="72" spans="1:3" ht="34.15" customHeight="1">
      <c r="A72" s="101" t="s">
        <v>243</v>
      </c>
      <c r="B72" s="13" t="s">
        <v>144</v>
      </c>
      <c r="C72" s="9">
        <v>976</v>
      </c>
    </row>
    <row r="73" spans="1:3" ht="34.15" customHeight="1">
      <c r="A73" s="101" t="s">
        <v>244</v>
      </c>
      <c r="B73" s="13" t="s">
        <v>245</v>
      </c>
      <c r="C73" s="9">
        <v>2644.66</v>
      </c>
    </row>
    <row r="74" spans="1:3" ht="34.15" customHeight="1">
      <c r="A74" s="101" t="s">
        <v>246</v>
      </c>
      <c r="B74" s="13" t="s">
        <v>162</v>
      </c>
      <c r="C74" s="9">
        <v>743.68980899999997</v>
      </c>
    </row>
    <row r="75" spans="1:3" ht="34.15" customHeight="1">
      <c r="A75" s="101" t="s">
        <v>247</v>
      </c>
      <c r="B75" s="13" t="s">
        <v>248</v>
      </c>
      <c r="C75" s="9">
        <v>8.34</v>
      </c>
    </row>
    <row r="76" spans="1:3" ht="34.15" customHeight="1">
      <c r="A76" s="101" t="s">
        <v>249</v>
      </c>
      <c r="B76" s="13" t="s">
        <v>250</v>
      </c>
      <c r="C76" s="9">
        <v>1580.938762</v>
      </c>
    </row>
    <row r="77" spans="1:3" ht="34.15" customHeight="1">
      <c r="A77" s="101" t="s">
        <v>251</v>
      </c>
      <c r="B77" s="13" t="s">
        <v>142</v>
      </c>
      <c r="C77" s="9">
        <v>675.87555199999997</v>
      </c>
    </row>
    <row r="78" spans="1:3" ht="34.15" customHeight="1">
      <c r="A78" s="101" t="s">
        <v>252</v>
      </c>
      <c r="B78" s="13" t="s">
        <v>144</v>
      </c>
      <c r="C78" s="9">
        <v>367.2</v>
      </c>
    </row>
    <row r="79" spans="1:3" ht="34.15" customHeight="1">
      <c r="A79" s="101" t="s">
        <v>253</v>
      </c>
      <c r="B79" s="13" t="s">
        <v>162</v>
      </c>
      <c r="C79" s="9">
        <v>357.86320999999998</v>
      </c>
    </row>
    <row r="80" spans="1:3" ht="34.15" customHeight="1">
      <c r="A80" s="101" t="s">
        <v>254</v>
      </c>
      <c r="B80" s="13" t="s">
        <v>255</v>
      </c>
      <c r="C80" s="9">
        <v>180</v>
      </c>
    </row>
    <row r="81" spans="1:3" ht="34.15" customHeight="1">
      <c r="A81" s="101" t="s">
        <v>256</v>
      </c>
      <c r="B81" s="13" t="s">
        <v>257</v>
      </c>
      <c r="C81" s="9">
        <v>1018.761167</v>
      </c>
    </row>
    <row r="82" spans="1:3" ht="34.15" customHeight="1">
      <c r="A82" s="101" t="s">
        <v>258</v>
      </c>
      <c r="B82" s="13" t="s">
        <v>142</v>
      </c>
      <c r="C82" s="9">
        <v>385.329072</v>
      </c>
    </row>
    <row r="83" spans="1:3" ht="34.15" customHeight="1">
      <c r="A83" s="101" t="s">
        <v>259</v>
      </c>
      <c r="B83" s="13" t="s">
        <v>144</v>
      </c>
      <c r="C83" s="9">
        <v>541</v>
      </c>
    </row>
    <row r="84" spans="1:3" ht="34.15" customHeight="1">
      <c r="A84" s="101" t="s">
        <v>260</v>
      </c>
      <c r="B84" s="13" t="s">
        <v>162</v>
      </c>
      <c r="C84" s="9">
        <v>59.432094999999997</v>
      </c>
    </row>
    <row r="85" spans="1:3" ht="34.15" customHeight="1">
      <c r="A85" s="101" t="s">
        <v>261</v>
      </c>
      <c r="B85" s="13" t="s">
        <v>262</v>
      </c>
      <c r="C85" s="9">
        <v>33</v>
      </c>
    </row>
    <row r="86" spans="1:3" ht="34.15" customHeight="1">
      <c r="A86" s="101" t="s">
        <v>263</v>
      </c>
      <c r="B86" s="13" t="s">
        <v>264</v>
      </c>
      <c r="C86" s="9">
        <v>629.933448</v>
      </c>
    </row>
    <row r="87" spans="1:3" ht="34.15" customHeight="1">
      <c r="A87" s="101" t="s">
        <v>265</v>
      </c>
      <c r="B87" s="13" t="s">
        <v>142</v>
      </c>
      <c r="C87" s="9">
        <v>629.933448</v>
      </c>
    </row>
    <row r="88" spans="1:3" ht="34.15" customHeight="1">
      <c r="A88" s="101" t="s">
        <v>266</v>
      </c>
      <c r="B88" s="13" t="s">
        <v>267</v>
      </c>
      <c r="C88" s="9">
        <v>362.210645</v>
      </c>
    </row>
    <row r="89" spans="1:3" ht="34.15" customHeight="1">
      <c r="A89" s="101" t="s">
        <v>268</v>
      </c>
      <c r="B89" s="13" t="s">
        <v>142</v>
      </c>
      <c r="C89" s="9">
        <v>362.210645</v>
      </c>
    </row>
    <row r="90" spans="1:3" ht="34.15" customHeight="1">
      <c r="A90" s="101" t="s">
        <v>269</v>
      </c>
      <c r="B90" s="13" t="s">
        <v>270</v>
      </c>
      <c r="C90" s="9">
        <v>4001.8052130000001</v>
      </c>
    </row>
    <row r="91" spans="1:3" ht="34.15" customHeight="1">
      <c r="A91" s="101" t="s">
        <v>271</v>
      </c>
      <c r="B91" s="13" t="s">
        <v>142</v>
      </c>
      <c r="C91" s="9">
        <v>1101.547969</v>
      </c>
    </row>
    <row r="92" spans="1:3" ht="34.15" customHeight="1">
      <c r="A92" s="101" t="s">
        <v>272</v>
      </c>
      <c r="B92" s="13" t="s">
        <v>273</v>
      </c>
      <c r="C92" s="9">
        <v>306</v>
      </c>
    </row>
    <row r="93" spans="1:3" ht="34.15" customHeight="1">
      <c r="A93" s="101" t="s">
        <v>274</v>
      </c>
      <c r="B93" s="13" t="s">
        <v>275</v>
      </c>
      <c r="C93" s="9">
        <v>6</v>
      </c>
    </row>
    <row r="94" spans="1:3" ht="34.15" customHeight="1">
      <c r="A94" s="101" t="s">
        <v>276</v>
      </c>
      <c r="B94" s="13" t="s">
        <v>277</v>
      </c>
      <c r="C94" s="9">
        <v>190</v>
      </c>
    </row>
    <row r="95" spans="1:3" ht="34.15" customHeight="1">
      <c r="A95" s="101" t="s">
        <v>278</v>
      </c>
      <c r="B95" s="13" t="s">
        <v>279</v>
      </c>
      <c r="C95" s="9">
        <v>8</v>
      </c>
    </row>
    <row r="96" spans="1:3" ht="34.15" customHeight="1">
      <c r="A96" s="101" t="s">
        <v>280</v>
      </c>
      <c r="B96" s="13" t="s">
        <v>162</v>
      </c>
      <c r="C96" s="9">
        <v>1793.2572439999999</v>
      </c>
    </row>
    <row r="97" spans="1:3" ht="34.15" customHeight="1">
      <c r="A97" s="101" t="s">
        <v>281</v>
      </c>
      <c r="B97" s="13" t="s">
        <v>282</v>
      </c>
      <c r="C97" s="9">
        <v>597</v>
      </c>
    </row>
    <row r="98" spans="1:3" ht="34.15" customHeight="1">
      <c r="A98" s="101" t="s">
        <v>283</v>
      </c>
      <c r="B98" s="13" t="s">
        <v>284</v>
      </c>
      <c r="C98" s="9">
        <v>282</v>
      </c>
    </row>
    <row r="99" spans="1:3" ht="34.15" customHeight="1">
      <c r="A99" s="101" t="s">
        <v>285</v>
      </c>
      <c r="B99" s="13" t="s">
        <v>286</v>
      </c>
      <c r="C99" s="9">
        <v>282</v>
      </c>
    </row>
    <row r="100" spans="1:3" ht="34.15" customHeight="1">
      <c r="A100" s="101" t="s">
        <v>287</v>
      </c>
      <c r="B100" s="13" t="s">
        <v>288</v>
      </c>
      <c r="C100" s="9">
        <v>917.8</v>
      </c>
    </row>
    <row r="101" spans="1:3" ht="34.15" customHeight="1">
      <c r="A101" s="101" t="s">
        <v>289</v>
      </c>
      <c r="B101" s="13" t="s">
        <v>290</v>
      </c>
      <c r="C101" s="9">
        <v>879.8</v>
      </c>
    </row>
    <row r="102" spans="1:3" ht="34.15" customHeight="1">
      <c r="A102" s="101" t="s">
        <v>291</v>
      </c>
      <c r="B102" s="13" t="s">
        <v>292</v>
      </c>
      <c r="C102" s="9">
        <v>40</v>
      </c>
    </row>
    <row r="103" spans="1:3" ht="34.15" customHeight="1">
      <c r="A103" s="101" t="s">
        <v>293</v>
      </c>
      <c r="B103" s="13" t="s">
        <v>294</v>
      </c>
      <c r="C103" s="9">
        <v>168.4</v>
      </c>
    </row>
    <row r="104" spans="1:3" ht="34.15" customHeight="1">
      <c r="A104" s="101" t="s">
        <v>295</v>
      </c>
      <c r="B104" s="13" t="s">
        <v>296</v>
      </c>
      <c r="C104" s="9">
        <v>636.4</v>
      </c>
    </row>
    <row r="105" spans="1:3" ht="34.15" customHeight="1">
      <c r="A105" s="101" t="s">
        <v>297</v>
      </c>
      <c r="B105" s="13" t="s">
        <v>298</v>
      </c>
      <c r="C105" s="9">
        <v>35</v>
      </c>
    </row>
    <row r="106" spans="1:3" ht="34.15" customHeight="1">
      <c r="A106" s="101" t="s">
        <v>299</v>
      </c>
      <c r="B106" s="13" t="s">
        <v>300</v>
      </c>
      <c r="C106" s="9">
        <v>38</v>
      </c>
    </row>
    <row r="107" spans="1:3" ht="34.15" customHeight="1">
      <c r="A107" s="101" t="s">
        <v>301</v>
      </c>
      <c r="B107" s="13" t="s">
        <v>302</v>
      </c>
      <c r="C107" s="9">
        <v>38</v>
      </c>
    </row>
    <row r="108" spans="1:3" ht="34.15" customHeight="1">
      <c r="A108" s="101" t="s">
        <v>303</v>
      </c>
      <c r="B108" s="13" t="s">
        <v>304</v>
      </c>
      <c r="C108" s="9">
        <v>35791.926057999997</v>
      </c>
    </row>
    <row r="109" spans="1:3" ht="34.15" customHeight="1">
      <c r="A109" s="101" t="s">
        <v>305</v>
      </c>
      <c r="B109" s="13" t="s">
        <v>306</v>
      </c>
      <c r="C109" s="9">
        <v>200</v>
      </c>
    </row>
    <row r="110" spans="1:3" ht="34.15" customHeight="1">
      <c r="A110" s="101" t="s">
        <v>307</v>
      </c>
      <c r="B110" s="13" t="s">
        <v>308</v>
      </c>
      <c r="C110" s="9">
        <v>200</v>
      </c>
    </row>
    <row r="111" spans="1:3" ht="34.15" customHeight="1">
      <c r="A111" s="101" t="s">
        <v>309</v>
      </c>
      <c r="B111" s="13" t="s">
        <v>310</v>
      </c>
      <c r="C111" s="9">
        <v>33943.10901</v>
      </c>
    </row>
    <row r="112" spans="1:3" ht="34.15" customHeight="1">
      <c r="A112" s="101" t="s">
        <v>311</v>
      </c>
      <c r="B112" s="13" t="s">
        <v>142</v>
      </c>
      <c r="C112" s="9">
        <v>16762.187010000001</v>
      </c>
    </row>
    <row r="113" spans="1:3" ht="34.15" customHeight="1">
      <c r="A113" s="101" t="s">
        <v>312</v>
      </c>
      <c r="B113" s="13" t="s">
        <v>144</v>
      </c>
      <c r="C113" s="9">
        <v>1494.152</v>
      </c>
    </row>
    <row r="114" spans="1:3" ht="34.15" customHeight="1">
      <c r="A114" s="101" t="s">
        <v>313</v>
      </c>
      <c r="B114" s="13" t="s">
        <v>314</v>
      </c>
      <c r="C114" s="9">
        <v>15003.07</v>
      </c>
    </row>
    <row r="115" spans="1:3" ht="34.15" customHeight="1">
      <c r="A115" s="101" t="s">
        <v>315</v>
      </c>
      <c r="B115" s="13" t="s">
        <v>316</v>
      </c>
      <c r="C115" s="9">
        <v>683.7</v>
      </c>
    </row>
    <row r="116" spans="1:3" ht="34.15" customHeight="1">
      <c r="A116" s="101" t="s">
        <v>317</v>
      </c>
      <c r="B116" s="13" t="s">
        <v>318</v>
      </c>
      <c r="C116" s="9">
        <v>150</v>
      </c>
    </row>
    <row r="117" spans="1:3" ht="34.15" customHeight="1">
      <c r="A117" s="101" t="s">
        <v>319</v>
      </c>
      <c r="B117" s="13" t="s">
        <v>320</v>
      </c>
      <c r="C117" s="9">
        <v>150</v>
      </c>
    </row>
    <row r="118" spans="1:3" ht="34.15" customHeight="1">
      <c r="A118" s="101" t="s">
        <v>321</v>
      </c>
      <c r="B118" s="13" t="s">
        <v>322</v>
      </c>
      <c r="C118" s="9">
        <v>1498.8170480000001</v>
      </c>
    </row>
    <row r="119" spans="1:3" ht="34.15" customHeight="1">
      <c r="A119" s="101" t="s">
        <v>323</v>
      </c>
      <c r="B119" s="13" t="s">
        <v>142</v>
      </c>
      <c r="C119" s="9">
        <v>1117.740708</v>
      </c>
    </row>
    <row r="120" spans="1:3" ht="34.15" customHeight="1">
      <c r="A120" s="101" t="s">
        <v>324</v>
      </c>
      <c r="B120" s="13" t="s">
        <v>325</v>
      </c>
      <c r="C120" s="9">
        <v>50</v>
      </c>
    </row>
    <row r="121" spans="1:3" ht="34.15" customHeight="1">
      <c r="A121" s="101" t="s">
        <v>326</v>
      </c>
      <c r="B121" s="13" t="s">
        <v>327</v>
      </c>
      <c r="C121" s="9">
        <v>40</v>
      </c>
    </row>
    <row r="122" spans="1:3" ht="34.15" customHeight="1">
      <c r="A122" s="101" t="s">
        <v>328</v>
      </c>
      <c r="B122" s="13" t="s">
        <v>162</v>
      </c>
      <c r="C122" s="9">
        <v>101.07634</v>
      </c>
    </row>
    <row r="123" spans="1:3" ht="34.15" customHeight="1">
      <c r="A123" s="101" t="s">
        <v>329</v>
      </c>
      <c r="B123" s="13" t="s">
        <v>330</v>
      </c>
      <c r="C123" s="9">
        <v>190</v>
      </c>
    </row>
    <row r="124" spans="1:3" ht="34.15" customHeight="1">
      <c r="A124" s="101" t="s">
        <v>331</v>
      </c>
      <c r="B124" s="13" t="s">
        <v>332</v>
      </c>
      <c r="C124" s="9">
        <v>37330.078017</v>
      </c>
    </row>
    <row r="125" spans="1:3" ht="34.15" customHeight="1">
      <c r="A125" s="101" t="s">
        <v>333</v>
      </c>
      <c r="B125" s="13" t="s">
        <v>334</v>
      </c>
      <c r="C125" s="9">
        <v>265.42811999999998</v>
      </c>
    </row>
    <row r="126" spans="1:3" ht="34.15" customHeight="1">
      <c r="A126" s="101" t="s">
        <v>335</v>
      </c>
      <c r="B126" s="13" t="s">
        <v>142</v>
      </c>
      <c r="C126" s="9">
        <v>265.42811999999998</v>
      </c>
    </row>
    <row r="127" spans="1:3" ht="34.15" customHeight="1">
      <c r="A127" s="101" t="s">
        <v>336</v>
      </c>
      <c r="B127" s="13" t="s">
        <v>337</v>
      </c>
      <c r="C127" s="9">
        <v>23059.754088000002</v>
      </c>
    </row>
    <row r="128" spans="1:3" ht="34.15" customHeight="1">
      <c r="A128" s="101" t="s">
        <v>338</v>
      </c>
      <c r="B128" s="13" t="s">
        <v>339</v>
      </c>
      <c r="C128" s="9">
        <v>563.78504899999996</v>
      </c>
    </row>
    <row r="129" spans="1:3" ht="34.15" customHeight="1">
      <c r="A129" s="101" t="s">
        <v>340</v>
      </c>
      <c r="B129" s="13" t="s">
        <v>341</v>
      </c>
      <c r="C129" s="9">
        <v>650.32629299999996</v>
      </c>
    </row>
    <row r="130" spans="1:3" ht="34.15" customHeight="1">
      <c r="A130" s="101" t="s">
        <v>342</v>
      </c>
      <c r="B130" s="13" t="s">
        <v>343</v>
      </c>
      <c r="C130" s="9">
        <v>324.8</v>
      </c>
    </row>
    <row r="131" spans="1:3" ht="34.15" customHeight="1">
      <c r="A131" s="101" t="s">
        <v>344</v>
      </c>
      <c r="B131" s="13" t="s">
        <v>345</v>
      </c>
      <c r="C131" s="9">
        <v>3925.9501310000001</v>
      </c>
    </row>
    <row r="132" spans="1:3" ht="34.15" customHeight="1">
      <c r="A132" s="101" t="s">
        <v>346</v>
      </c>
      <c r="B132" s="13" t="s">
        <v>347</v>
      </c>
      <c r="C132" s="9">
        <v>15610.4316</v>
      </c>
    </row>
    <row r="133" spans="1:3" ht="34.15" customHeight="1">
      <c r="A133" s="101" t="s">
        <v>348</v>
      </c>
      <c r="B133" s="13" t="s">
        <v>349</v>
      </c>
      <c r="C133" s="9">
        <v>1984.4610150000001</v>
      </c>
    </row>
    <row r="134" spans="1:3" ht="34.15" customHeight="1">
      <c r="A134" s="101" t="s">
        <v>350</v>
      </c>
      <c r="B134" s="13" t="s">
        <v>351</v>
      </c>
      <c r="C134" s="9">
        <v>10494.112321000001</v>
      </c>
    </row>
    <row r="135" spans="1:3" ht="34.15" customHeight="1">
      <c r="A135" s="101" t="s">
        <v>352</v>
      </c>
      <c r="B135" s="13" t="s">
        <v>353</v>
      </c>
      <c r="C135" s="9">
        <v>10494.112321000001</v>
      </c>
    </row>
    <row r="136" spans="1:3" ht="34.15" customHeight="1">
      <c r="A136" s="101" t="s">
        <v>354</v>
      </c>
      <c r="B136" s="13" t="s">
        <v>355</v>
      </c>
      <c r="C136" s="9">
        <v>875.66405799999995</v>
      </c>
    </row>
    <row r="137" spans="1:3" ht="34.15" customHeight="1">
      <c r="A137" s="101" t="s">
        <v>356</v>
      </c>
      <c r="B137" s="13" t="s">
        <v>357</v>
      </c>
      <c r="C137" s="9">
        <v>825.66405799999995</v>
      </c>
    </row>
    <row r="138" spans="1:3" ht="34.15" customHeight="1">
      <c r="A138" s="101" t="s">
        <v>358</v>
      </c>
      <c r="B138" s="13" t="s">
        <v>359</v>
      </c>
      <c r="C138" s="9">
        <v>50</v>
      </c>
    </row>
    <row r="139" spans="1:3" ht="34.15" customHeight="1">
      <c r="A139" s="101" t="s">
        <v>360</v>
      </c>
      <c r="B139" s="13" t="s">
        <v>361</v>
      </c>
      <c r="C139" s="9">
        <v>980.05527300000006</v>
      </c>
    </row>
    <row r="140" spans="1:3" ht="34.15" customHeight="1">
      <c r="A140" s="101" t="s">
        <v>362</v>
      </c>
      <c r="B140" s="13" t="s">
        <v>363</v>
      </c>
      <c r="C140" s="9">
        <v>980.05527300000006</v>
      </c>
    </row>
    <row r="141" spans="1:3" ht="34.15" customHeight="1">
      <c r="A141" s="101" t="s">
        <v>364</v>
      </c>
      <c r="B141" s="13" t="s">
        <v>365</v>
      </c>
      <c r="C141" s="9">
        <v>1655.064157</v>
      </c>
    </row>
    <row r="142" spans="1:3" ht="34.15" customHeight="1">
      <c r="A142" s="101" t="s">
        <v>366</v>
      </c>
      <c r="B142" s="13" t="s">
        <v>367</v>
      </c>
      <c r="C142" s="9">
        <v>1655.064157</v>
      </c>
    </row>
    <row r="143" spans="1:3" ht="34.15" customHeight="1">
      <c r="A143" s="101" t="s">
        <v>368</v>
      </c>
      <c r="B143" s="13" t="s">
        <v>369</v>
      </c>
      <c r="C143" s="9">
        <v>8235.1162330000006</v>
      </c>
    </row>
    <row r="144" spans="1:3" ht="34.15" customHeight="1">
      <c r="A144" s="101" t="s">
        <v>370</v>
      </c>
      <c r="B144" s="13" t="s">
        <v>371</v>
      </c>
      <c r="C144" s="9">
        <v>294.42778099999998</v>
      </c>
    </row>
    <row r="145" spans="1:3" ht="34.15" customHeight="1">
      <c r="A145" s="101" t="s">
        <v>372</v>
      </c>
      <c r="B145" s="13" t="s">
        <v>142</v>
      </c>
      <c r="C145" s="9">
        <v>213.520319</v>
      </c>
    </row>
    <row r="146" spans="1:3" ht="34.15" customHeight="1">
      <c r="A146" s="101" t="s">
        <v>373</v>
      </c>
      <c r="B146" s="13" t="s">
        <v>374</v>
      </c>
      <c r="C146" s="9">
        <v>80.907461999999995</v>
      </c>
    </row>
    <row r="147" spans="1:3" ht="34.15" customHeight="1">
      <c r="A147" s="101" t="s">
        <v>375</v>
      </c>
      <c r="B147" s="13" t="s">
        <v>376</v>
      </c>
      <c r="C147" s="9">
        <v>100</v>
      </c>
    </row>
    <row r="148" spans="1:3" ht="34.15" customHeight="1">
      <c r="A148" s="101" t="s">
        <v>377</v>
      </c>
      <c r="B148" s="13" t="s">
        <v>378</v>
      </c>
      <c r="C148" s="9">
        <v>100</v>
      </c>
    </row>
    <row r="149" spans="1:3" ht="34.15" customHeight="1">
      <c r="A149" s="101" t="s">
        <v>379</v>
      </c>
      <c r="B149" s="13" t="s">
        <v>380</v>
      </c>
      <c r="C149" s="9">
        <v>176.239127</v>
      </c>
    </row>
    <row r="150" spans="1:3" ht="34.15" customHeight="1">
      <c r="A150" s="101" t="s">
        <v>381</v>
      </c>
      <c r="B150" s="13" t="s">
        <v>382</v>
      </c>
      <c r="C150" s="9">
        <v>176.239127</v>
      </c>
    </row>
    <row r="151" spans="1:3" ht="34.15" customHeight="1">
      <c r="A151" s="101" t="s">
        <v>383</v>
      </c>
      <c r="B151" s="13" t="s">
        <v>384</v>
      </c>
      <c r="C151" s="9">
        <v>135.683347</v>
      </c>
    </row>
    <row r="152" spans="1:3" ht="34.15" customHeight="1">
      <c r="A152" s="101" t="s">
        <v>385</v>
      </c>
      <c r="B152" s="13" t="s">
        <v>386</v>
      </c>
      <c r="C152" s="9">
        <v>103.683347</v>
      </c>
    </row>
    <row r="153" spans="1:3" ht="34.15" customHeight="1">
      <c r="A153" s="101" t="s">
        <v>387</v>
      </c>
      <c r="B153" s="13" t="s">
        <v>388</v>
      </c>
      <c r="C153" s="9">
        <v>32</v>
      </c>
    </row>
    <row r="154" spans="1:3" ht="34.15" customHeight="1">
      <c r="A154" s="101" t="s">
        <v>389</v>
      </c>
      <c r="B154" s="13" t="s">
        <v>390</v>
      </c>
      <c r="C154" s="9">
        <v>361.76597800000002</v>
      </c>
    </row>
    <row r="155" spans="1:3" ht="34.15" customHeight="1">
      <c r="A155" s="101" t="s">
        <v>391</v>
      </c>
      <c r="B155" s="13" t="s">
        <v>382</v>
      </c>
      <c r="C155" s="9">
        <v>128.70703499999999</v>
      </c>
    </row>
    <row r="156" spans="1:3" ht="34.15" customHeight="1">
      <c r="A156" s="101" t="s">
        <v>392</v>
      </c>
      <c r="B156" s="13" t="s">
        <v>393</v>
      </c>
      <c r="C156" s="9">
        <v>90</v>
      </c>
    </row>
    <row r="157" spans="1:3" ht="34.15" customHeight="1">
      <c r="A157" s="101" t="s">
        <v>394</v>
      </c>
      <c r="B157" s="13" t="s">
        <v>395</v>
      </c>
      <c r="C157" s="9">
        <v>143.058943</v>
      </c>
    </row>
    <row r="158" spans="1:3" ht="34.15" customHeight="1">
      <c r="A158" s="101" t="s">
        <v>396</v>
      </c>
      <c r="B158" s="13" t="s">
        <v>397</v>
      </c>
      <c r="C158" s="9">
        <v>7167</v>
      </c>
    </row>
    <row r="159" spans="1:3" ht="34.15" customHeight="1">
      <c r="A159" s="101" t="s">
        <v>398</v>
      </c>
      <c r="B159" s="13" t="s">
        <v>399</v>
      </c>
      <c r="C159" s="9">
        <v>7167</v>
      </c>
    </row>
    <row r="160" spans="1:3" ht="34.15" customHeight="1">
      <c r="A160" s="101" t="s">
        <v>400</v>
      </c>
      <c r="B160" s="13" t="s">
        <v>401</v>
      </c>
      <c r="C160" s="9">
        <v>14059.904081000001</v>
      </c>
    </row>
    <row r="161" spans="1:3" ht="34.15" customHeight="1">
      <c r="A161" s="101" t="s">
        <v>402</v>
      </c>
      <c r="B161" s="13" t="s">
        <v>403</v>
      </c>
      <c r="C161" s="9">
        <v>3915.5780890000001</v>
      </c>
    </row>
    <row r="162" spans="1:3" ht="34.15" customHeight="1">
      <c r="A162" s="101" t="s">
        <v>404</v>
      </c>
      <c r="B162" s="13" t="s">
        <v>142</v>
      </c>
      <c r="C162" s="9">
        <v>402.028774</v>
      </c>
    </row>
    <row r="163" spans="1:3" ht="34.15" customHeight="1">
      <c r="A163" s="101" t="s">
        <v>405</v>
      </c>
      <c r="B163" s="13" t="s">
        <v>406</v>
      </c>
      <c r="C163" s="9">
        <v>338.39319599999999</v>
      </c>
    </row>
    <row r="164" spans="1:3" ht="34.15" customHeight="1">
      <c r="A164" s="101" t="s">
        <v>407</v>
      </c>
      <c r="B164" s="13" t="s">
        <v>408</v>
      </c>
      <c r="C164" s="9">
        <v>103.038515</v>
      </c>
    </row>
    <row r="165" spans="1:3" ht="34.15" customHeight="1">
      <c r="A165" s="101" t="s">
        <v>409</v>
      </c>
      <c r="B165" s="13" t="s">
        <v>410</v>
      </c>
      <c r="C165" s="9">
        <v>1293.2358360000001</v>
      </c>
    </row>
    <row r="166" spans="1:3" ht="34.15" customHeight="1">
      <c r="A166" s="101" t="s">
        <v>411</v>
      </c>
      <c r="B166" s="13" t="s">
        <v>412</v>
      </c>
      <c r="C166" s="9">
        <v>171.306894</v>
      </c>
    </row>
    <row r="167" spans="1:3" ht="34.15" customHeight="1">
      <c r="A167" s="101" t="s">
        <v>413</v>
      </c>
      <c r="B167" s="13" t="s">
        <v>414</v>
      </c>
      <c r="C167" s="9">
        <v>240.33</v>
      </c>
    </row>
    <row r="168" spans="1:3" ht="34.15" customHeight="1">
      <c r="A168" s="101" t="s">
        <v>415</v>
      </c>
      <c r="B168" s="13" t="s">
        <v>416</v>
      </c>
      <c r="C168" s="9">
        <v>376.541382</v>
      </c>
    </row>
    <row r="169" spans="1:3" ht="34.15" customHeight="1">
      <c r="A169" s="101" t="s">
        <v>417</v>
      </c>
      <c r="B169" s="13" t="s">
        <v>418</v>
      </c>
      <c r="C169" s="9">
        <v>105.910605</v>
      </c>
    </row>
    <row r="170" spans="1:3" ht="34.15" customHeight="1">
      <c r="A170" s="101" t="s">
        <v>419</v>
      </c>
      <c r="B170" s="13" t="s">
        <v>420</v>
      </c>
      <c r="C170" s="9">
        <v>884.79288699999995</v>
      </c>
    </row>
    <row r="171" spans="1:3" ht="34.15" customHeight="1">
      <c r="A171" s="101" t="s">
        <v>421</v>
      </c>
      <c r="B171" s="13" t="s">
        <v>422</v>
      </c>
      <c r="C171" s="9">
        <v>1214.2667899999999</v>
      </c>
    </row>
    <row r="172" spans="1:3" ht="34.15" customHeight="1">
      <c r="A172" s="101" t="s">
        <v>423</v>
      </c>
      <c r="B172" s="13" t="s">
        <v>424</v>
      </c>
      <c r="C172" s="9">
        <v>1001.26679</v>
      </c>
    </row>
    <row r="173" spans="1:3" ht="34.15" customHeight="1">
      <c r="A173" s="101" t="s">
        <v>425</v>
      </c>
      <c r="B173" s="13" t="s">
        <v>426</v>
      </c>
      <c r="C173" s="9">
        <v>213</v>
      </c>
    </row>
    <row r="174" spans="1:3" ht="34.15" customHeight="1">
      <c r="A174" s="101" t="s">
        <v>427</v>
      </c>
      <c r="B174" s="13" t="s">
        <v>428</v>
      </c>
      <c r="C174" s="9">
        <v>1168.8007030000001</v>
      </c>
    </row>
    <row r="175" spans="1:3" ht="34.15" customHeight="1">
      <c r="A175" s="101" t="s">
        <v>429</v>
      </c>
      <c r="B175" s="13" t="s">
        <v>142</v>
      </c>
      <c r="C175" s="9">
        <v>140.554779</v>
      </c>
    </row>
    <row r="176" spans="1:3" ht="34.15" customHeight="1">
      <c r="A176" s="101" t="s">
        <v>430</v>
      </c>
      <c r="B176" s="13" t="s">
        <v>431</v>
      </c>
      <c r="C176" s="9">
        <v>576</v>
      </c>
    </row>
    <row r="177" spans="1:3" ht="34.15" customHeight="1">
      <c r="A177" s="101" t="s">
        <v>432</v>
      </c>
      <c r="B177" s="13" t="s">
        <v>433</v>
      </c>
      <c r="C177" s="9">
        <v>171.169388</v>
      </c>
    </row>
    <row r="178" spans="1:3" ht="34.15" customHeight="1">
      <c r="A178" s="101" t="s">
        <v>434</v>
      </c>
      <c r="B178" s="13" t="s">
        <v>435</v>
      </c>
      <c r="C178" s="9">
        <v>16.8</v>
      </c>
    </row>
    <row r="179" spans="1:3" ht="34.15" customHeight="1">
      <c r="A179" s="101" t="s">
        <v>436</v>
      </c>
      <c r="B179" s="13" t="s">
        <v>437</v>
      </c>
      <c r="C179" s="9">
        <v>264.27653600000002</v>
      </c>
    </row>
    <row r="180" spans="1:3" ht="34.15" customHeight="1">
      <c r="A180" s="101" t="s">
        <v>438</v>
      </c>
      <c r="B180" s="13" t="s">
        <v>439</v>
      </c>
      <c r="C180" s="9">
        <v>3655.8590089999998</v>
      </c>
    </row>
    <row r="181" spans="1:3" ht="34.15" customHeight="1">
      <c r="A181" s="101" t="s">
        <v>440</v>
      </c>
      <c r="B181" s="13" t="s">
        <v>441</v>
      </c>
      <c r="C181" s="9">
        <v>676.46788500000002</v>
      </c>
    </row>
    <row r="182" spans="1:3" ht="34.15" customHeight="1">
      <c r="A182" s="101" t="s">
        <v>442</v>
      </c>
      <c r="B182" s="13" t="s">
        <v>443</v>
      </c>
      <c r="C182" s="9">
        <v>2927.9911240000001</v>
      </c>
    </row>
    <row r="183" spans="1:3" ht="34.15" customHeight="1">
      <c r="A183" s="101" t="s">
        <v>444</v>
      </c>
      <c r="B183" s="13" t="s">
        <v>445</v>
      </c>
      <c r="C183" s="9">
        <v>51.4</v>
      </c>
    </row>
    <row r="184" spans="1:3" ht="34.15" customHeight="1">
      <c r="A184" s="101" t="s">
        <v>446</v>
      </c>
      <c r="B184" s="13" t="s">
        <v>447</v>
      </c>
      <c r="C184" s="9">
        <v>4105.3994899999998</v>
      </c>
    </row>
    <row r="185" spans="1:3" ht="34.15" customHeight="1">
      <c r="A185" s="101" t="s">
        <v>448</v>
      </c>
      <c r="B185" s="13" t="s">
        <v>449</v>
      </c>
      <c r="C185" s="9">
        <v>4105.3994899999998</v>
      </c>
    </row>
    <row r="186" spans="1:3" ht="34.15" customHeight="1">
      <c r="A186" s="101" t="s">
        <v>450</v>
      </c>
      <c r="B186" s="13" t="s">
        <v>451</v>
      </c>
      <c r="C186" s="9">
        <v>49199.074440999997</v>
      </c>
    </row>
    <row r="187" spans="1:3" ht="34.15" customHeight="1">
      <c r="A187" s="101" t="s">
        <v>452</v>
      </c>
      <c r="B187" s="13" t="s">
        <v>453</v>
      </c>
      <c r="C187" s="9">
        <v>2600.846775</v>
      </c>
    </row>
    <row r="188" spans="1:3" ht="34.15" customHeight="1">
      <c r="A188" s="101" t="s">
        <v>454</v>
      </c>
      <c r="B188" s="13" t="s">
        <v>142</v>
      </c>
      <c r="C188" s="9">
        <v>839.301603</v>
      </c>
    </row>
    <row r="189" spans="1:3" ht="34.15" customHeight="1">
      <c r="A189" s="101" t="s">
        <v>455</v>
      </c>
      <c r="B189" s="13" t="s">
        <v>456</v>
      </c>
      <c r="C189" s="9">
        <v>393.20015599999999</v>
      </c>
    </row>
    <row r="190" spans="1:3" ht="34.15" customHeight="1">
      <c r="A190" s="101" t="s">
        <v>457</v>
      </c>
      <c r="B190" s="13" t="s">
        <v>190</v>
      </c>
      <c r="C190" s="9">
        <v>26</v>
      </c>
    </row>
    <row r="191" spans="1:3" ht="34.15" customHeight="1">
      <c r="A191" s="101" t="s">
        <v>458</v>
      </c>
      <c r="B191" s="13" t="s">
        <v>459</v>
      </c>
      <c r="C191" s="9">
        <v>384.53081600000002</v>
      </c>
    </row>
    <row r="192" spans="1:3" ht="34.15" customHeight="1">
      <c r="A192" s="101" t="s">
        <v>460</v>
      </c>
      <c r="B192" s="13" t="s">
        <v>461</v>
      </c>
      <c r="C192" s="9">
        <v>40</v>
      </c>
    </row>
    <row r="193" spans="1:3" ht="34.15" customHeight="1">
      <c r="A193" s="101" t="s">
        <v>462</v>
      </c>
      <c r="B193" s="13" t="s">
        <v>162</v>
      </c>
      <c r="C193" s="9">
        <v>51.104199999999999</v>
      </c>
    </row>
    <row r="194" spans="1:3" ht="34.15" customHeight="1">
      <c r="A194" s="101" t="s">
        <v>463</v>
      </c>
      <c r="B194" s="13" t="s">
        <v>464</v>
      </c>
      <c r="C194" s="9">
        <v>866.71</v>
      </c>
    </row>
    <row r="195" spans="1:3" ht="34.15" customHeight="1">
      <c r="A195" s="101" t="s">
        <v>465</v>
      </c>
      <c r="B195" s="13" t="s">
        <v>466</v>
      </c>
      <c r="C195" s="9">
        <v>395.69496400000003</v>
      </c>
    </row>
    <row r="196" spans="1:3" ht="34.15" customHeight="1">
      <c r="A196" s="101" t="s">
        <v>467</v>
      </c>
      <c r="B196" s="13" t="s">
        <v>142</v>
      </c>
      <c r="C196" s="9">
        <v>207.805026</v>
      </c>
    </row>
    <row r="197" spans="1:3" ht="34.15" customHeight="1">
      <c r="A197" s="101" t="s">
        <v>468</v>
      </c>
      <c r="B197" s="13" t="s">
        <v>469</v>
      </c>
      <c r="C197" s="9">
        <v>187.889938</v>
      </c>
    </row>
    <row r="198" spans="1:3" ht="34.15" customHeight="1">
      <c r="A198" s="101" t="s">
        <v>470</v>
      </c>
      <c r="B198" s="13" t="s">
        <v>471</v>
      </c>
      <c r="C198" s="9">
        <v>33645.044449000001</v>
      </c>
    </row>
    <row r="199" spans="1:3" ht="34.15" customHeight="1">
      <c r="A199" s="101" t="s">
        <v>472</v>
      </c>
      <c r="B199" s="13" t="s">
        <v>473</v>
      </c>
      <c r="C199" s="9">
        <v>2915.2297560000002</v>
      </c>
    </row>
    <row r="200" spans="1:3" ht="34.15" customHeight="1">
      <c r="A200" s="101" t="s">
        <v>474</v>
      </c>
      <c r="B200" s="13" t="s">
        <v>475</v>
      </c>
      <c r="C200" s="9">
        <v>5656.6604980000002</v>
      </c>
    </row>
    <row r="201" spans="1:3" ht="34.15" customHeight="1">
      <c r="A201" s="101" t="s">
        <v>476</v>
      </c>
      <c r="B201" s="13" t="s">
        <v>477</v>
      </c>
      <c r="C201" s="9">
        <v>11706.231795</v>
      </c>
    </row>
    <row r="202" spans="1:3" ht="34.15" customHeight="1">
      <c r="A202" s="101" t="s">
        <v>478</v>
      </c>
      <c r="B202" s="13" t="s">
        <v>479</v>
      </c>
      <c r="C202" s="9">
        <v>2880.2887999999998</v>
      </c>
    </row>
    <row r="203" spans="1:3" ht="34.15" customHeight="1">
      <c r="A203" s="101" t="s">
        <v>480</v>
      </c>
      <c r="B203" s="13" t="s">
        <v>481</v>
      </c>
      <c r="C203" s="9">
        <v>10486</v>
      </c>
    </row>
    <row r="204" spans="1:3" ht="34.15" customHeight="1">
      <c r="A204" s="101" t="s">
        <v>482</v>
      </c>
      <c r="B204" s="13" t="s">
        <v>483</v>
      </c>
      <c r="C204" s="9">
        <v>0.63360000000000005</v>
      </c>
    </row>
    <row r="205" spans="1:3" ht="34.15" customHeight="1">
      <c r="A205" s="101" t="s">
        <v>484</v>
      </c>
      <c r="B205" s="13" t="s">
        <v>485</v>
      </c>
      <c r="C205" s="9">
        <v>1631.23</v>
      </c>
    </row>
    <row r="206" spans="1:3" ht="34.15" customHeight="1">
      <c r="A206" s="101" t="s">
        <v>486</v>
      </c>
      <c r="B206" s="13" t="s">
        <v>487</v>
      </c>
      <c r="C206" s="9">
        <v>1631.23</v>
      </c>
    </row>
    <row r="207" spans="1:3" ht="34.15" customHeight="1">
      <c r="A207" s="101" t="s">
        <v>488</v>
      </c>
      <c r="B207" s="13" t="s">
        <v>489</v>
      </c>
      <c r="C207" s="9">
        <v>724.20159999999998</v>
      </c>
    </row>
    <row r="208" spans="1:3" ht="34.15" customHeight="1">
      <c r="A208" s="101" t="s">
        <v>490</v>
      </c>
      <c r="B208" s="13" t="s">
        <v>491</v>
      </c>
      <c r="C208" s="9">
        <v>724.20159999999998</v>
      </c>
    </row>
    <row r="209" spans="1:3" ht="34.15" customHeight="1">
      <c r="A209" s="101" t="s">
        <v>492</v>
      </c>
      <c r="B209" s="13" t="s">
        <v>493</v>
      </c>
      <c r="C209" s="9">
        <v>1086.6569850000001</v>
      </c>
    </row>
    <row r="210" spans="1:3" ht="34.15" customHeight="1">
      <c r="A210" s="101" t="s">
        <v>494</v>
      </c>
      <c r="B210" s="13" t="s">
        <v>495</v>
      </c>
      <c r="C210" s="9">
        <v>887</v>
      </c>
    </row>
    <row r="211" spans="1:3" ht="34.15" customHeight="1">
      <c r="A211" s="101" t="s">
        <v>496</v>
      </c>
      <c r="B211" s="13" t="s">
        <v>497</v>
      </c>
      <c r="C211" s="9">
        <v>132.15698499999999</v>
      </c>
    </row>
    <row r="212" spans="1:3" ht="34.15" customHeight="1">
      <c r="A212" s="101" t="s">
        <v>498</v>
      </c>
      <c r="B212" s="13" t="s">
        <v>499</v>
      </c>
      <c r="C212" s="9">
        <v>67.5</v>
      </c>
    </row>
    <row r="213" spans="1:3" ht="34.15" customHeight="1">
      <c r="A213" s="101" t="s">
        <v>500</v>
      </c>
      <c r="B213" s="13" t="s">
        <v>501</v>
      </c>
      <c r="C213" s="9">
        <v>905.72837600000003</v>
      </c>
    </row>
    <row r="214" spans="1:3" ht="34.15" customHeight="1">
      <c r="A214" s="101" t="s">
        <v>502</v>
      </c>
      <c r="B214" s="13" t="s">
        <v>503</v>
      </c>
      <c r="C214" s="9">
        <v>234.030822</v>
      </c>
    </row>
    <row r="215" spans="1:3" ht="34.15" customHeight="1">
      <c r="A215" s="101" t="s">
        <v>504</v>
      </c>
      <c r="B215" s="13" t="s">
        <v>505</v>
      </c>
      <c r="C215" s="9">
        <v>46.68</v>
      </c>
    </row>
    <row r="216" spans="1:3" ht="34.15" customHeight="1">
      <c r="A216" s="101" t="s">
        <v>506</v>
      </c>
      <c r="B216" s="13" t="s">
        <v>507</v>
      </c>
      <c r="C216" s="9">
        <v>391.11755399999998</v>
      </c>
    </row>
    <row r="217" spans="1:3" ht="34.15" customHeight="1">
      <c r="A217" s="101" t="s">
        <v>508</v>
      </c>
      <c r="B217" s="13" t="s">
        <v>509</v>
      </c>
      <c r="C217" s="9">
        <v>2.7</v>
      </c>
    </row>
    <row r="218" spans="1:3" ht="34.15" customHeight="1">
      <c r="A218" s="101" t="s">
        <v>510</v>
      </c>
      <c r="B218" s="13" t="s">
        <v>511</v>
      </c>
      <c r="C218" s="9">
        <v>231.2</v>
      </c>
    </row>
    <row r="219" spans="1:3" ht="34.15" customHeight="1">
      <c r="A219" s="101" t="s">
        <v>512</v>
      </c>
      <c r="B219" s="13" t="s">
        <v>513</v>
      </c>
      <c r="C219" s="9">
        <v>658.80051900000001</v>
      </c>
    </row>
    <row r="220" spans="1:3" ht="34.15" customHeight="1">
      <c r="A220" s="101" t="s">
        <v>514</v>
      </c>
      <c r="B220" s="13" t="s">
        <v>142</v>
      </c>
      <c r="C220" s="9">
        <v>200.98051899999999</v>
      </c>
    </row>
    <row r="221" spans="1:3" ht="34.15" customHeight="1">
      <c r="A221" s="101" t="s">
        <v>515</v>
      </c>
      <c r="B221" s="13" t="s">
        <v>516</v>
      </c>
      <c r="C221" s="9">
        <v>36</v>
      </c>
    </row>
    <row r="222" spans="1:3" ht="34.15" customHeight="1">
      <c r="A222" s="101" t="s">
        <v>517</v>
      </c>
      <c r="B222" s="13" t="s">
        <v>518</v>
      </c>
      <c r="C222" s="9">
        <v>55</v>
      </c>
    </row>
    <row r="223" spans="1:3" ht="34.15" customHeight="1">
      <c r="A223" s="101" t="s">
        <v>519</v>
      </c>
      <c r="B223" s="13" t="s">
        <v>520</v>
      </c>
      <c r="C223" s="9">
        <v>320.82</v>
      </c>
    </row>
    <row r="224" spans="1:3" ht="34.15" customHeight="1">
      <c r="A224" s="101" t="s">
        <v>521</v>
      </c>
      <c r="B224" s="13" t="s">
        <v>522</v>
      </c>
      <c r="C224" s="9">
        <v>46</v>
      </c>
    </row>
    <row r="225" spans="1:3" ht="34.15" customHeight="1">
      <c r="A225" s="101" t="s">
        <v>523</v>
      </c>
      <c r="B225" s="13" t="s">
        <v>524</v>
      </c>
      <c r="C225" s="9">
        <v>124.08941</v>
      </c>
    </row>
    <row r="226" spans="1:3" ht="34.15" customHeight="1">
      <c r="A226" s="101" t="s">
        <v>525</v>
      </c>
      <c r="B226" s="13" t="s">
        <v>142</v>
      </c>
      <c r="C226" s="9">
        <v>99.089410000000001</v>
      </c>
    </row>
    <row r="227" spans="1:3" ht="34.15" customHeight="1">
      <c r="A227" s="101" t="s">
        <v>526</v>
      </c>
      <c r="B227" s="13" t="s">
        <v>527</v>
      </c>
      <c r="C227" s="9">
        <v>25</v>
      </c>
    </row>
    <row r="228" spans="1:3" ht="34.15" customHeight="1">
      <c r="A228" s="101" t="s">
        <v>528</v>
      </c>
      <c r="B228" s="13" t="s">
        <v>529</v>
      </c>
      <c r="C228" s="9">
        <v>932.4</v>
      </c>
    </row>
    <row r="229" spans="1:3" ht="34.15" customHeight="1">
      <c r="A229" s="101" t="s">
        <v>530</v>
      </c>
      <c r="B229" s="13" t="s">
        <v>531</v>
      </c>
      <c r="C229" s="9">
        <v>107.4</v>
      </c>
    </row>
    <row r="230" spans="1:3" ht="34.15" customHeight="1">
      <c r="A230" s="101" t="s">
        <v>532</v>
      </c>
      <c r="B230" s="13" t="s">
        <v>533</v>
      </c>
      <c r="C230" s="9">
        <v>825</v>
      </c>
    </row>
    <row r="231" spans="1:3" ht="34.15" customHeight="1">
      <c r="A231" s="101" t="s">
        <v>534</v>
      </c>
      <c r="B231" s="13" t="s">
        <v>535</v>
      </c>
      <c r="C231" s="9">
        <v>334.986876</v>
      </c>
    </row>
    <row r="232" spans="1:3" ht="34.15" customHeight="1">
      <c r="A232" s="101" t="s">
        <v>536</v>
      </c>
      <c r="B232" s="13" t="s">
        <v>537</v>
      </c>
      <c r="C232" s="9">
        <v>70</v>
      </c>
    </row>
    <row r="233" spans="1:3" ht="34.15" customHeight="1">
      <c r="A233" s="101" t="s">
        <v>538</v>
      </c>
      <c r="B233" s="13" t="s">
        <v>539</v>
      </c>
      <c r="C233" s="9">
        <v>264.986876</v>
      </c>
    </row>
    <row r="234" spans="1:3" ht="34.15" customHeight="1">
      <c r="A234" s="101" t="s">
        <v>540</v>
      </c>
      <c r="B234" s="13" t="s">
        <v>541</v>
      </c>
      <c r="C234" s="9">
        <v>518</v>
      </c>
    </row>
    <row r="235" spans="1:3" ht="34.15" customHeight="1">
      <c r="A235" s="101" t="s">
        <v>542</v>
      </c>
      <c r="B235" s="13" t="s">
        <v>543</v>
      </c>
      <c r="C235" s="9">
        <v>456</v>
      </c>
    </row>
    <row r="236" spans="1:3" ht="34.15" customHeight="1">
      <c r="A236" s="101" t="s">
        <v>544</v>
      </c>
      <c r="B236" s="13" t="s">
        <v>545</v>
      </c>
      <c r="C236" s="9">
        <v>62</v>
      </c>
    </row>
    <row r="237" spans="1:3" ht="34.15" customHeight="1">
      <c r="A237" s="101" t="s">
        <v>546</v>
      </c>
      <c r="B237" s="13" t="s">
        <v>547</v>
      </c>
      <c r="C237" s="9">
        <v>217.7</v>
      </c>
    </row>
    <row r="238" spans="1:3" ht="34.15" customHeight="1">
      <c r="A238" s="101" t="s">
        <v>548</v>
      </c>
      <c r="B238" s="13" t="s">
        <v>549</v>
      </c>
      <c r="C238" s="9">
        <v>217.7</v>
      </c>
    </row>
    <row r="239" spans="1:3" ht="34.15" customHeight="1">
      <c r="A239" s="101" t="s">
        <v>550</v>
      </c>
      <c r="B239" s="13" t="s">
        <v>551</v>
      </c>
      <c r="C239" s="9">
        <v>980</v>
      </c>
    </row>
    <row r="240" spans="1:3" ht="34.15" customHeight="1">
      <c r="A240" s="101" t="s">
        <v>552</v>
      </c>
      <c r="B240" s="13" t="s">
        <v>553</v>
      </c>
      <c r="C240" s="9">
        <v>25</v>
      </c>
    </row>
    <row r="241" spans="1:3" ht="34.15" customHeight="1">
      <c r="A241" s="101" t="s">
        <v>554</v>
      </c>
      <c r="B241" s="13" t="s">
        <v>555</v>
      </c>
      <c r="C241" s="9">
        <v>955</v>
      </c>
    </row>
    <row r="242" spans="1:3" ht="34.15" customHeight="1">
      <c r="A242" s="101" t="s">
        <v>556</v>
      </c>
      <c r="B242" s="13" t="s">
        <v>557</v>
      </c>
      <c r="C242" s="9">
        <v>652.136526</v>
      </c>
    </row>
    <row r="243" spans="1:3" ht="34.15" customHeight="1">
      <c r="A243" s="101" t="s">
        <v>558</v>
      </c>
      <c r="B243" s="13" t="s">
        <v>142</v>
      </c>
      <c r="C243" s="9">
        <v>388.95464800000002</v>
      </c>
    </row>
    <row r="244" spans="1:3" ht="34.15" customHeight="1">
      <c r="A244" s="101" t="s">
        <v>559</v>
      </c>
      <c r="B244" s="13" t="s">
        <v>560</v>
      </c>
      <c r="C244" s="9">
        <v>65</v>
      </c>
    </row>
    <row r="245" spans="1:3" ht="34.15" customHeight="1">
      <c r="A245" s="101" t="s">
        <v>561</v>
      </c>
      <c r="B245" s="13" t="s">
        <v>562</v>
      </c>
      <c r="C245" s="9">
        <v>24</v>
      </c>
    </row>
    <row r="246" spans="1:3" ht="34.15" customHeight="1">
      <c r="A246" s="101" t="s">
        <v>563</v>
      </c>
      <c r="B246" s="13" t="s">
        <v>162</v>
      </c>
      <c r="C246" s="9">
        <v>125.34187799999999</v>
      </c>
    </row>
    <row r="247" spans="1:3" ht="34.15" customHeight="1">
      <c r="A247" s="101" t="s">
        <v>564</v>
      </c>
      <c r="B247" s="13" t="s">
        <v>565</v>
      </c>
      <c r="C247" s="9">
        <v>48.84</v>
      </c>
    </row>
    <row r="248" spans="1:3" ht="34.15" customHeight="1">
      <c r="A248" s="101" t="s">
        <v>566</v>
      </c>
      <c r="B248" s="13" t="s">
        <v>567</v>
      </c>
      <c r="C248" s="9">
        <v>3791.557961</v>
      </c>
    </row>
    <row r="249" spans="1:3" ht="34.15" customHeight="1">
      <c r="A249" s="101" t="s">
        <v>568</v>
      </c>
      <c r="B249" s="13" t="s">
        <v>569</v>
      </c>
      <c r="C249" s="9">
        <v>3791.557961</v>
      </c>
    </row>
    <row r="250" spans="1:3" ht="34.15" customHeight="1">
      <c r="A250" s="101" t="s">
        <v>570</v>
      </c>
      <c r="B250" s="13" t="s">
        <v>571</v>
      </c>
      <c r="C250" s="9">
        <v>88476.143790000002</v>
      </c>
    </row>
    <row r="251" spans="1:3" ht="34.15" customHeight="1">
      <c r="A251" s="101" t="s">
        <v>572</v>
      </c>
      <c r="B251" s="13" t="s">
        <v>573</v>
      </c>
      <c r="C251" s="9">
        <v>441.54413699999998</v>
      </c>
    </row>
    <row r="252" spans="1:3" ht="34.15" customHeight="1">
      <c r="A252" s="101" t="s">
        <v>574</v>
      </c>
      <c r="B252" s="13" t="s">
        <v>142</v>
      </c>
      <c r="C252" s="9">
        <v>391.54413699999998</v>
      </c>
    </row>
    <row r="253" spans="1:3" ht="34.15" customHeight="1">
      <c r="A253" s="101" t="s">
        <v>575</v>
      </c>
      <c r="B253" s="13" t="s">
        <v>144</v>
      </c>
      <c r="C253" s="9">
        <v>50</v>
      </c>
    </row>
    <row r="254" spans="1:3" ht="34.15" customHeight="1">
      <c r="A254" s="101" t="s">
        <v>576</v>
      </c>
      <c r="B254" s="13" t="s">
        <v>577</v>
      </c>
      <c r="C254" s="9">
        <v>7762.9377480000003</v>
      </c>
    </row>
    <row r="255" spans="1:3" ht="34.15" customHeight="1">
      <c r="A255" s="101" t="s">
        <v>578</v>
      </c>
      <c r="B255" s="13" t="s">
        <v>579</v>
      </c>
      <c r="C255" s="9">
        <v>3643.110698</v>
      </c>
    </row>
    <row r="256" spans="1:3" ht="34.15" customHeight="1">
      <c r="A256" s="101" t="s">
        <v>580</v>
      </c>
      <c r="B256" s="13" t="s">
        <v>581</v>
      </c>
      <c r="C256" s="9">
        <v>2668.8270499999999</v>
      </c>
    </row>
    <row r="257" spans="1:3" ht="34.15" customHeight="1">
      <c r="A257" s="101" t="s">
        <v>582</v>
      </c>
      <c r="B257" s="13" t="s">
        <v>583</v>
      </c>
      <c r="C257" s="9">
        <v>1451</v>
      </c>
    </row>
    <row r="258" spans="1:3" ht="34.15" customHeight="1">
      <c r="A258" s="101" t="s">
        <v>584</v>
      </c>
      <c r="B258" s="13" t="s">
        <v>585</v>
      </c>
      <c r="C258" s="9">
        <v>3689.1628409999998</v>
      </c>
    </row>
    <row r="259" spans="1:3" ht="34.15" customHeight="1">
      <c r="A259" s="101" t="s">
        <v>586</v>
      </c>
      <c r="B259" s="13" t="s">
        <v>587</v>
      </c>
      <c r="C259" s="9">
        <v>1770.964577</v>
      </c>
    </row>
    <row r="260" spans="1:3" ht="34.15" customHeight="1">
      <c r="A260" s="101" t="s">
        <v>588</v>
      </c>
      <c r="B260" s="13" t="s">
        <v>589</v>
      </c>
      <c r="C260" s="9">
        <v>317.53661399999999</v>
      </c>
    </row>
    <row r="261" spans="1:3" ht="34.15" customHeight="1">
      <c r="A261" s="101" t="s">
        <v>590</v>
      </c>
      <c r="B261" s="13" t="s">
        <v>591</v>
      </c>
      <c r="C261" s="9">
        <v>282.96052900000001</v>
      </c>
    </row>
    <row r="262" spans="1:3" ht="34.15" customHeight="1">
      <c r="A262" s="101" t="s">
        <v>592</v>
      </c>
      <c r="B262" s="13" t="s">
        <v>593</v>
      </c>
      <c r="C262" s="9">
        <v>272.48597100000001</v>
      </c>
    </row>
    <row r="263" spans="1:3" ht="34.15" customHeight="1">
      <c r="A263" s="101" t="s">
        <v>594</v>
      </c>
      <c r="B263" s="13" t="s">
        <v>595</v>
      </c>
      <c r="C263" s="9">
        <v>249.79515000000001</v>
      </c>
    </row>
    <row r="264" spans="1:3" ht="34.15" customHeight="1">
      <c r="A264" s="101" t="s">
        <v>596</v>
      </c>
      <c r="B264" s="13" t="s">
        <v>597</v>
      </c>
      <c r="C264" s="9">
        <v>43.94</v>
      </c>
    </row>
    <row r="265" spans="1:3" ht="34.15" customHeight="1">
      <c r="A265" s="101" t="s">
        <v>598</v>
      </c>
      <c r="B265" s="13" t="s">
        <v>599</v>
      </c>
      <c r="C265" s="9">
        <v>535.28</v>
      </c>
    </row>
    <row r="266" spans="1:3" ht="34.15" customHeight="1">
      <c r="A266" s="101" t="s">
        <v>600</v>
      </c>
      <c r="B266" s="13" t="s">
        <v>601</v>
      </c>
      <c r="C266" s="9">
        <v>216.2</v>
      </c>
    </row>
    <row r="267" spans="1:3" ht="34.15" customHeight="1">
      <c r="A267" s="101" t="s">
        <v>602</v>
      </c>
      <c r="B267" s="13" t="s">
        <v>603</v>
      </c>
      <c r="C267" s="9">
        <v>39</v>
      </c>
    </row>
    <row r="268" spans="1:3" ht="34.15" customHeight="1">
      <c r="A268" s="101" t="s">
        <v>604</v>
      </c>
      <c r="B268" s="13" t="s">
        <v>605</v>
      </c>
      <c r="C268" s="9">
        <v>39</v>
      </c>
    </row>
    <row r="269" spans="1:3" ht="34.15" customHeight="1">
      <c r="A269" s="101" t="s">
        <v>606</v>
      </c>
      <c r="B269" s="13" t="s">
        <v>607</v>
      </c>
      <c r="C269" s="9">
        <v>85</v>
      </c>
    </row>
    <row r="270" spans="1:3" ht="34.15" customHeight="1">
      <c r="A270" s="101" t="s">
        <v>608</v>
      </c>
      <c r="B270" s="13" t="s">
        <v>609</v>
      </c>
      <c r="C270" s="9">
        <v>85</v>
      </c>
    </row>
    <row r="271" spans="1:3" ht="34.15" customHeight="1">
      <c r="A271" s="101" t="s">
        <v>610</v>
      </c>
      <c r="B271" s="13" t="s">
        <v>611</v>
      </c>
      <c r="C271" s="9">
        <v>9603.0662709999997</v>
      </c>
    </row>
    <row r="272" spans="1:3" ht="34.15" customHeight="1">
      <c r="A272" s="101" t="s">
        <v>612</v>
      </c>
      <c r="B272" s="13" t="s">
        <v>613</v>
      </c>
      <c r="C272" s="9">
        <v>2232.4941520000002</v>
      </c>
    </row>
    <row r="273" spans="1:3" ht="34.15" customHeight="1">
      <c r="A273" s="101" t="s">
        <v>614</v>
      </c>
      <c r="B273" s="13" t="s">
        <v>615</v>
      </c>
      <c r="C273" s="9">
        <v>4400.7280870000004</v>
      </c>
    </row>
    <row r="274" spans="1:3" ht="34.15" customHeight="1">
      <c r="A274" s="101" t="s">
        <v>616</v>
      </c>
      <c r="B274" s="13" t="s">
        <v>617</v>
      </c>
      <c r="C274" s="9">
        <v>2893.6820320000002</v>
      </c>
    </row>
    <row r="275" spans="1:3" ht="34.15" customHeight="1">
      <c r="A275" s="101" t="s">
        <v>618</v>
      </c>
      <c r="B275" s="13" t="s">
        <v>619</v>
      </c>
      <c r="C275" s="9">
        <v>76.162000000000006</v>
      </c>
    </row>
    <row r="276" spans="1:3" ht="34.15" customHeight="1">
      <c r="A276" s="101" t="s">
        <v>620</v>
      </c>
      <c r="B276" s="13" t="s">
        <v>621</v>
      </c>
      <c r="C276" s="9">
        <v>62796</v>
      </c>
    </row>
    <row r="277" spans="1:3" ht="34.15" customHeight="1">
      <c r="A277" s="101" t="s">
        <v>622</v>
      </c>
      <c r="B277" s="13" t="s">
        <v>623</v>
      </c>
      <c r="C277" s="9">
        <v>62796</v>
      </c>
    </row>
    <row r="278" spans="1:3" ht="34.15" customHeight="1">
      <c r="A278" s="101" t="s">
        <v>624</v>
      </c>
      <c r="B278" s="13" t="s">
        <v>625</v>
      </c>
      <c r="C278" s="9">
        <v>3363.77</v>
      </c>
    </row>
    <row r="279" spans="1:3" ht="34.15" customHeight="1">
      <c r="A279" s="101" t="s">
        <v>626</v>
      </c>
      <c r="B279" s="13" t="s">
        <v>627</v>
      </c>
      <c r="C279" s="9">
        <v>3333</v>
      </c>
    </row>
    <row r="280" spans="1:3" ht="34.15" customHeight="1">
      <c r="A280" s="101" t="s">
        <v>628</v>
      </c>
      <c r="B280" s="13" t="s">
        <v>629</v>
      </c>
      <c r="C280" s="9">
        <v>30.77</v>
      </c>
    </row>
    <row r="281" spans="1:3" ht="34.15" customHeight="1">
      <c r="A281" s="101" t="s">
        <v>630</v>
      </c>
      <c r="B281" s="13" t="s">
        <v>631</v>
      </c>
      <c r="C281" s="9">
        <v>669.89479300000005</v>
      </c>
    </row>
    <row r="282" spans="1:3" ht="34.15" customHeight="1">
      <c r="A282" s="101" t="s">
        <v>632</v>
      </c>
      <c r="B282" s="13" t="s">
        <v>142</v>
      </c>
      <c r="C282" s="9">
        <v>254.985433</v>
      </c>
    </row>
    <row r="283" spans="1:3" ht="34.15" customHeight="1">
      <c r="A283" s="101" t="s">
        <v>633</v>
      </c>
      <c r="B283" s="13" t="s">
        <v>144</v>
      </c>
      <c r="C283" s="9">
        <v>14.91</v>
      </c>
    </row>
    <row r="284" spans="1:3" ht="34.15" customHeight="1">
      <c r="A284" s="101" t="s">
        <v>634</v>
      </c>
      <c r="B284" s="13" t="s">
        <v>635</v>
      </c>
      <c r="C284" s="9">
        <v>246</v>
      </c>
    </row>
    <row r="285" spans="1:3" ht="34.15" customHeight="1">
      <c r="A285" s="101" t="s">
        <v>636</v>
      </c>
      <c r="B285" s="13" t="s">
        <v>637</v>
      </c>
      <c r="C285" s="9">
        <v>145</v>
      </c>
    </row>
    <row r="286" spans="1:3" ht="34.15" customHeight="1">
      <c r="A286" s="101" t="s">
        <v>638</v>
      </c>
      <c r="B286" s="13" t="s">
        <v>162</v>
      </c>
      <c r="C286" s="9">
        <v>8.9993599999999994</v>
      </c>
    </row>
    <row r="287" spans="1:3" ht="34.15" customHeight="1">
      <c r="A287" s="101" t="s">
        <v>639</v>
      </c>
      <c r="B287" s="13" t="s">
        <v>640</v>
      </c>
      <c r="C287" s="9">
        <v>25.768000000000001</v>
      </c>
    </row>
    <row r="288" spans="1:3" ht="34.15" customHeight="1">
      <c r="A288" s="101" t="s">
        <v>641</v>
      </c>
      <c r="B288" s="13" t="s">
        <v>642</v>
      </c>
      <c r="C288" s="9">
        <v>25.768000000000001</v>
      </c>
    </row>
    <row r="289" spans="1:3" ht="34.15" customHeight="1">
      <c r="A289" s="101" t="s">
        <v>643</v>
      </c>
      <c r="B289" s="13" t="s">
        <v>644</v>
      </c>
      <c r="C289" s="9">
        <v>7813.8657489999996</v>
      </c>
    </row>
    <row r="290" spans="1:3" ht="34.15" customHeight="1">
      <c r="A290" s="101" t="s">
        <v>645</v>
      </c>
      <c r="B290" s="13" t="s">
        <v>646</v>
      </c>
      <c r="C290" s="9">
        <v>592.95544900000004</v>
      </c>
    </row>
    <row r="291" spans="1:3" ht="34.15" customHeight="1">
      <c r="A291" s="101" t="s">
        <v>647</v>
      </c>
      <c r="B291" s="13" t="s">
        <v>142</v>
      </c>
      <c r="C291" s="9">
        <v>384.300048</v>
      </c>
    </row>
    <row r="292" spans="1:3" ht="34.15" customHeight="1">
      <c r="A292" s="101" t="s">
        <v>648</v>
      </c>
      <c r="B292" s="13" t="s">
        <v>649</v>
      </c>
      <c r="C292" s="9">
        <v>208.65540100000001</v>
      </c>
    </row>
    <row r="293" spans="1:3" ht="34.15" customHeight="1">
      <c r="A293" s="101" t="s">
        <v>650</v>
      </c>
      <c r="B293" s="13" t="s">
        <v>651</v>
      </c>
      <c r="C293" s="9">
        <v>912.552548</v>
      </c>
    </row>
    <row r="294" spans="1:3" ht="34.15" customHeight="1">
      <c r="A294" s="101" t="s">
        <v>652</v>
      </c>
      <c r="B294" s="13" t="s">
        <v>653</v>
      </c>
      <c r="C294" s="9">
        <v>912.552548</v>
      </c>
    </row>
    <row r="295" spans="1:3" ht="34.15" customHeight="1">
      <c r="A295" s="101" t="s">
        <v>654</v>
      </c>
      <c r="B295" s="13" t="s">
        <v>655</v>
      </c>
      <c r="C295" s="9">
        <v>5780.52</v>
      </c>
    </row>
    <row r="296" spans="1:3" ht="34.15" customHeight="1">
      <c r="A296" s="101" t="s">
        <v>656</v>
      </c>
      <c r="B296" s="13" t="s">
        <v>657</v>
      </c>
      <c r="C296" s="9">
        <v>3108</v>
      </c>
    </row>
    <row r="297" spans="1:3" ht="34.15" customHeight="1">
      <c r="A297" s="101" t="s">
        <v>658</v>
      </c>
      <c r="B297" s="13" t="s">
        <v>659</v>
      </c>
      <c r="C297" s="9">
        <v>2672.52</v>
      </c>
    </row>
    <row r="298" spans="1:3" ht="34.15" customHeight="1">
      <c r="A298" s="101" t="s">
        <v>660</v>
      </c>
      <c r="B298" s="13" t="s">
        <v>661</v>
      </c>
      <c r="C298" s="9">
        <v>260.39999999999998</v>
      </c>
    </row>
    <row r="299" spans="1:3" ht="34.15" customHeight="1">
      <c r="A299" s="101" t="s">
        <v>662</v>
      </c>
      <c r="B299" s="13" t="s">
        <v>663</v>
      </c>
      <c r="C299" s="9">
        <v>3</v>
      </c>
    </row>
    <row r="300" spans="1:3" ht="34.15" customHeight="1">
      <c r="A300" s="101" t="s">
        <v>664</v>
      </c>
      <c r="B300" s="13" t="s">
        <v>665</v>
      </c>
      <c r="C300" s="9">
        <v>225.4</v>
      </c>
    </row>
    <row r="301" spans="1:3" ht="34.15" customHeight="1">
      <c r="A301" s="101" t="s">
        <v>666</v>
      </c>
      <c r="B301" s="13" t="s">
        <v>667</v>
      </c>
      <c r="C301" s="9">
        <v>32</v>
      </c>
    </row>
    <row r="302" spans="1:3" ht="34.15" customHeight="1">
      <c r="A302" s="101" t="s">
        <v>668</v>
      </c>
      <c r="B302" s="13" t="s">
        <v>669</v>
      </c>
      <c r="C302" s="9">
        <v>154.69999999999999</v>
      </c>
    </row>
    <row r="303" spans="1:3" ht="34.15" customHeight="1">
      <c r="A303" s="101" t="s">
        <v>670</v>
      </c>
      <c r="B303" s="13" t="s">
        <v>671</v>
      </c>
      <c r="C303" s="9">
        <v>154.69999999999999</v>
      </c>
    </row>
    <row r="304" spans="1:3" ht="34.15" customHeight="1">
      <c r="A304" s="101" t="s">
        <v>672</v>
      </c>
      <c r="B304" s="13" t="s">
        <v>673</v>
      </c>
      <c r="C304" s="9">
        <v>9</v>
      </c>
    </row>
    <row r="305" spans="1:3" ht="34.15" customHeight="1">
      <c r="A305" s="101" t="s">
        <v>674</v>
      </c>
      <c r="B305" s="13" t="s">
        <v>675</v>
      </c>
      <c r="C305" s="9">
        <v>9</v>
      </c>
    </row>
    <row r="306" spans="1:3" ht="34.15" customHeight="1">
      <c r="A306" s="101" t="s">
        <v>676</v>
      </c>
      <c r="B306" s="13" t="s">
        <v>677</v>
      </c>
      <c r="C306" s="9">
        <v>103.737752</v>
      </c>
    </row>
    <row r="307" spans="1:3" ht="34.15" customHeight="1">
      <c r="A307" s="101" t="s">
        <v>678</v>
      </c>
      <c r="B307" s="13" t="s">
        <v>162</v>
      </c>
      <c r="C307" s="9">
        <v>103.737752</v>
      </c>
    </row>
    <row r="308" spans="1:3" ht="34.15" customHeight="1">
      <c r="A308" s="101" t="s">
        <v>679</v>
      </c>
      <c r="B308" s="13" t="s">
        <v>680</v>
      </c>
      <c r="C308" s="9">
        <v>2650.6277580000001</v>
      </c>
    </row>
    <row r="309" spans="1:3" ht="34.15" customHeight="1">
      <c r="A309" s="101" t="s">
        <v>681</v>
      </c>
      <c r="B309" s="13" t="s">
        <v>682</v>
      </c>
      <c r="C309" s="9">
        <v>1927.1341669999999</v>
      </c>
    </row>
    <row r="310" spans="1:3" ht="34.15" customHeight="1">
      <c r="A310" s="101" t="s">
        <v>683</v>
      </c>
      <c r="B310" s="13" t="s">
        <v>142</v>
      </c>
      <c r="C310" s="9">
        <v>507.85361999999998</v>
      </c>
    </row>
    <row r="311" spans="1:3" ht="34.15" customHeight="1">
      <c r="A311" s="101" t="s">
        <v>684</v>
      </c>
      <c r="B311" s="13" t="s">
        <v>374</v>
      </c>
      <c r="C311" s="9">
        <v>543.07445700000005</v>
      </c>
    </row>
    <row r="312" spans="1:3" ht="34.15" customHeight="1">
      <c r="A312" s="101" t="s">
        <v>685</v>
      </c>
      <c r="B312" s="13" t="s">
        <v>686</v>
      </c>
      <c r="C312" s="9">
        <v>607.85534700000005</v>
      </c>
    </row>
    <row r="313" spans="1:3" ht="34.15" customHeight="1">
      <c r="A313" s="101" t="s">
        <v>687</v>
      </c>
      <c r="B313" s="13" t="s">
        <v>688</v>
      </c>
      <c r="C313" s="9">
        <v>118.402676</v>
      </c>
    </row>
    <row r="314" spans="1:3" ht="34.15" customHeight="1">
      <c r="A314" s="101" t="s">
        <v>689</v>
      </c>
      <c r="B314" s="13" t="s">
        <v>690</v>
      </c>
      <c r="C314" s="9">
        <v>149.94806700000001</v>
      </c>
    </row>
    <row r="315" spans="1:3" ht="34.15" customHeight="1">
      <c r="A315" s="101" t="s">
        <v>691</v>
      </c>
      <c r="B315" s="13" t="s">
        <v>692</v>
      </c>
      <c r="C315" s="9">
        <v>404.32142800000003</v>
      </c>
    </row>
    <row r="316" spans="1:3" ht="34.15" customHeight="1">
      <c r="A316" s="101" t="s">
        <v>693</v>
      </c>
      <c r="B316" s="13" t="s">
        <v>694</v>
      </c>
      <c r="C316" s="9">
        <v>404.32142800000003</v>
      </c>
    </row>
    <row r="317" spans="1:3" ht="34.15" customHeight="1">
      <c r="A317" s="101" t="s">
        <v>695</v>
      </c>
      <c r="B317" s="13" t="s">
        <v>696</v>
      </c>
      <c r="C317" s="9">
        <v>223.606525</v>
      </c>
    </row>
    <row r="318" spans="1:3" ht="34.15" customHeight="1">
      <c r="A318" s="101" t="s">
        <v>697</v>
      </c>
      <c r="B318" s="13" t="s">
        <v>698</v>
      </c>
      <c r="C318" s="9">
        <v>223.606525</v>
      </c>
    </row>
    <row r="319" spans="1:3" ht="34.15" customHeight="1">
      <c r="A319" s="101" t="s">
        <v>699</v>
      </c>
      <c r="B319" s="13" t="s">
        <v>700</v>
      </c>
      <c r="C319" s="9">
        <v>95.565638000000007</v>
      </c>
    </row>
    <row r="320" spans="1:3" ht="34.15" customHeight="1">
      <c r="A320" s="101" t="s">
        <v>701</v>
      </c>
      <c r="B320" s="13" t="s">
        <v>702</v>
      </c>
      <c r="C320" s="9">
        <v>95.565638000000007</v>
      </c>
    </row>
    <row r="321" spans="1:3" ht="34.15" customHeight="1">
      <c r="A321" s="101" t="s">
        <v>703</v>
      </c>
      <c r="B321" s="13" t="s">
        <v>704</v>
      </c>
      <c r="C321" s="9">
        <v>66247.583266999995</v>
      </c>
    </row>
    <row r="322" spans="1:3" ht="34.15" customHeight="1">
      <c r="A322" s="101" t="s">
        <v>705</v>
      </c>
      <c r="B322" s="13" t="s">
        <v>706</v>
      </c>
      <c r="C322" s="9">
        <v>10673.717454</v>
      </c>
    </row>
    <row r="323" spans="1:3" ht="34.15" customHeight="1">
      <c r="A323" s="101" t="s">
        <v>707</v>
      </c>
      <c r="B323" s="13" t="s">
        <v>142</v>
      </c>
      <c r="C323" s="9">
        <v>1010.032294</v>
      </c>
    </row>
    <row r="324" spans="1:3" ht="34.15" customHeight="1">
      <c r="A324" s="101" t="s">
        <v>708</v>
      </c>
      <c r="B324" s="13" t="s">
        <v>162</v>
      </c>
      <c r="C324" s="9">
        <v>7863.9009349999997</v>
      </c>
    </row>
    <row r="325" spans="1:3" ht="34.15" customHeight="1">
      <c r="A325" s="101" t="s">
        <v>709</v>
      </c>
      <c r="B325" s="13" t="s">
        <v>710</v>
      </c>
      <c r="C325" s="9">
        <v>835.78422499999999</v>
      </c>
    </row>
    <row r="326" spans="1:3" ht="34.15" customHeight="1">
      <c r="A326" s="101" t="s">
        <v>711</v>
      </c>
      <c r="B326" s="13" t="s">
        <v>712</v>
      </c>
      <c r="C326" s="9">
        <v>153</v>
      </c>
    </row>
    <row r="327" spans="1:3" ht="34.15" customHeight="1">
      <c r="A327" s="101" t="s">
        <v>713</v>
      </c>
      <c r="B327" s="13" t="s">
        <v>714</v>
      </c>
      <c r="C327" s="9">
        <v>230</v>
      </c>
    </row>
    <row r="328" spans="1:3" ht="34.15" customHeight="1">
      <c r="A328" s="101" t="s">
        <v>715</v>
      </c>
      <c r="B328" s="13" t="s">
        <v>716</v>
      </c>
      <c r="C328" s="9">
        <v>256</v>
      </c>
    </row>
    <row r="329" spans="1:3" ht="34.15" customHeight="1">
      <c r="A329" s="101" t="s">
        <v>717</v>
      </c>
      <c r="B329" s="13" t="s">
        <v>718</v>
      </c>
      <c r="C329" s="9">
        <v>11</v>
      </c>
    </row>
    <row r="330" spans="1:3" ht="34.15" customHeight="1">
      <c r="A330" s="101" t="s">
        <v>719</v>
      </c>
      <c r="B330" s="13" t="s">
        <v>720</v>
      </c>
      <c r="C330" s="9">
        <v>314</v>
      </c>
    </row>
    <row r="331" spans="1:3" ht="34.15" customHeight="1">
      <c r="A331" s="101" t="s">
        <v>721</v>
      </c>
      <c r="B331" s="13" t="s">
        <v>722</v>
      </c>
      <c r="C331" s="9">
        <v>6445.9160380000003</v>
      </c>
    </row>
    <row r="332" spans="1:3" ht="34.15" customHeight="1">
      <c r="A332" s="101" t="s">
        <v>723</v>
      </c>
      <c r="B332" s="13" t="s">
        <v>142</v>
      </c>
      <c r="C332" s="9">
        <v>576.06449899999996</v>
      </c>
    </row>
    <row r="333" spans="1:3" ht="34.15" customHeight="1">
      <c r="A333" s="101" t="s">
        <v>724</v>
      </c>
      <c r="B333" s="13" t="s">
        <v>144</v>
      </c>
      <c r="C333" s="9">
        <v>500</v>
      </c>
    </row>
    <row r="334" spans="1:3" ht="34.15" customHeight="1">
      <c r="A334" s="101" t="s">
        <v>725</v>
      </c>
      <c r="B334" s="13" t="s">
        <v>726</v>
      </c>
      <c r="C334" s="9">
        <v>3691.4515390000001</v>
      </c>
    </row>
    <row r="335" spans="1:3" ht="34.15" customHeight="1">
      <c r="A335" s="101" t="s">
        <v>727</v>
      </c>
      <c r="B335" s="13" t="s">
        <v>728</v>
      </c>
      <c r="C335" s="9">
        <v>135</v>
      </c>
    </row>
    <row r="336" spans="1:3" ht="34.15" customHeight="1">
      <c r="A336" s="101" t="s">
        <v>729</v>
      </c>
      <c r="B336" s="13" t="s">
        <v>730</v>
      </c>
      <c r="C336" s="9">
        <v>200</v>
      </c>
    </row>
    <row r="337" spans="1:3" ht="34.15" customHeight="1">
      <c r="A337" s="101" t="s">
        <v>731</v>
      </c>
      <c r="B337" s="13" t="s">
        <v>732</v>
      </c>
      <c r="C337" s="9">
        <v>6</v>
      </c>
    </row>
    <row r="338" spans="1:3" ht="34.15" customHeight="1">
      <c r="A338" s="101" t="s">
        <v>733</v>
      </c>
      <c r="B338" s="13" t="s">
        <v>734</v>
      </c>
      <c r="C338" s="9">
        <v>942.4</v>
      </c>
    </row>
    <row r="339" spans="1:3" ht="34.15" customHeight="1">
      <c r="A339" s="101" t="s">
        <v>735</v>
      </c>
      <c r="B339" s="13" t="s">
        <v>736</v>
      </c>
      <c r="C339" s="9">
        <v>130</v>
      </c>
    </row>
    <row r="340" spans="1:3" ht="34.15" customHeight="1">
      <c r="A340" s="101" t="s">
        <v>737</v>
      </c>
      <c r="B340" s="13" t="s">
        <v>738</v>
      </c>
      <c r="C340" s="9">
        <v>145</v>
      </c>
    </row>
    <row r="341" spans="1:3" ht="34.15" customHeight="1">
      <c r="A341" s="101" t="s">
        <v>739</v>
      </c>
      <c r="B341" s="13" t="s">
        <v>740</v>
      </c>
      <c r="C341" s="9">
        <v>120</v>
      </c>
    </row>
    <row r="342" spans="1:3" ht="34.15" customHeight="1">
      <c r="A342" s="101" t="s">
        <v>741</v>
      </c>
      <c r="B342" s="13" t="s">
        <v>742</v>
      </c>
      <c r="C342" s="9">
        <v>7812.3166149999997</v>
      </c>
    </row>
    <row r="343" spans="1:3" ht="34.15" customHeight="1">
      <c r="A343" s="101" t="s">
        <v>743</v>
      </c>
      <c r="B343" s="13" t="s">
        <v>142</v>
      </c>
      <c r="C343" s="9">
        <v>469.19062600000001</v>
      </c>
    </row>
    <row r="344" spans="1:3" ht="34.15" customHeight="1">
      <c r="A344" s="101" t="s">
        <v>744</v>
      </c>
      <c r="B344" s="13" t="s">
        <v>745</v>
      </c>
      <c r="C344" s="9">
        <v>4589.1259890000001</v>
      </c>
    </row>
    <row r="345" spans="1:3" ht="34.15" customHeight="1">
      <c r="A345" s="101" t="s">
        <v>746</v>
      </c>
      <c r="B345" s="13" t="s">
        <v>747</v>
      </c>
      <c r="C345" s="9">
        <v>2502</v>
      </c>
    </row>
    <row r="346" spans="1:3" ht="34.15" customHeight="1">
      <c r="A346" s="101" t="s">
        <v>748</v>
      </c>
      <c r="B346" s="13" t="s">
        <v>749</v>
      </c>
      <c r="C346" s="9">
        <v>75</v>
      </c>
    </row>
    <row r="347" spans="1:3" ht="34.15" customHeight="1">
      <c r="A347" s="101" t="s">
        <v>750</v>
      </c>
      <c r="B347" s="13" t="s">
        <v>751</v>
      </c>
      <c r="C347" s="9">
        <v>75</v>
      </c>
    </row>
    <row r="348" spans="1:3" ht="34.15" customHeight="1">
      <c r="A348" s="101" t="s">
        <v>752</v>
      </c>
      <c r="B348" s="13" t="s">
        <v>753</v>
      </c>
      <c r="C348" s="9">
        <v>42</v>
      </c>
    </row>
    <row r="349" spans="1:3" ht="34.15" customHeight="1">
      <c r="A349" s="101" t="s">
        <v>754</v>
      </c>
      <c r="B349" s="13" t="s">
        <v>755</v>
      </c>
      <c r="C349" s="9">
        <v>60</v>
      </c>
    </row>
    <row r="350" spans="1:3" ht="34.15" customHeight="1">
      <c r="A350" s="101" t="s">
        <v>756</v>
      </c>
      <c r="B350" s="13" t="s">
        <v>757</v>
      </c>
      <c r="C350" s="9">
        <v>3702.43316</v>
      </c>
    </row>
    <row r="351" spans="1:3" ht="34.15" customHeight="1">
      <c r="A351" s="101" t="s">
        <v>758</v>
      </c>
      <c r="B351" s="13" t="s">
        <v>142</v>
      </c>
      <c r="C351" s="9">
        <v>158.05532299999999</v>
      </c>
    </row>
    <row r="352" spans="1:3" ht="34.15" customHeight="1">
      <c r="A352" s="101" t="s">
        <v>759</v>
      </c>
      <c r="B352" s="13" t="s">
        <v>374</v>
      </c>
      <c r="C352" s="9">
        <v>44.377837</v>
      </c>
    </row>
    <row r="353" spans="1:3" ht="34.15" customHeight="1">
      <c r="A353" s="101" t="s">
        <v>760</v>
      </c>
      <c r="B353" s="13" t="s">
        <v>761</v>
      </c>
      <c r="C353" s="9">
        <v>3500</v>
      </c>
    </row>
    <row r="354" spans="1:3" ht="34.15" customHeight="1">
      <c r="A354" s="101" t="s">
        <v>762</v>
      </c>
      <c r="B354" s="13" t="s">
        <v>763</v>
      </c>
      <c r="C354" s="9">
        <v>2378</v>
      </c>
    </row>
    <row r="355" spans="1:3" ht="34.15" customHeight="1">
      <c r="A355" s="101" t="s">
        <v>764</v>
      </c>
      <c r="B355" s="13" t="s">
        <v>765</v>
      </c>
      <c r="C355" s="9">
        <v>2053</v>
      </c>
    </row>
    <row r="356" spans="1:3" ht="34.15" customHeight="1">
      <c r="A356" s="101" t="s">
        <v>766</v>
      </c>
      <c r="B356" s="13" t="s">
        <v>767</v>
      </c>
      <c r="C356" s="9">
        <v>325</v>
      </c>
    </row>
    <row r="357" spans="1:3" ht="34.15" customHeight="1">
      <c r="A357" s="101" t="s">
        <v>768</v>
      </c>
      <c r="B357" s="13" t="s">
        <v>769</v>
      </c>
      <c r="C357" s="9">
        <v>34043.300000000003</v>
      </c>
    </row>
    <row r="358" spans="1:3" ht="34.15" customHeight="1">
      <c r="A358" s="101" t="s">
        <v>770</v>
      </c>
      <c r="B358" s="13" t="s">
        <v>771</v>
      </c>
      <c r="C358" s="9">
        <v>33518.199999999997</v>
      </c>
    </row>
    <row r="359" spans="1:3" ht="34.15" customHeight="1">
      <c r="A359" s="101" t="s">
        <v>772</v>
      </c>
      <c r="B359" s="13" t="s">
        <v>773</v>
      </c>
      <c r="C359" s="9">
        <v>129.1</v>
      </c>
    </row>
    <row r="360" spans="1:3" ht="34.15" customHeight="1">
      <c r="A360" s="101" t="s">
        <v>774</v>
      </c>
      <c r="B360" s="13" t="s">
        <v>775</v>
      </c>
      <c r="C360" s="9">
        <v>396</v>
      </c>
    </row>
    <row r="361" spans="1:3" ht="34.15" customHeight="1">
      <c r="A361" s="101" t="s">
        <v>776</v>
      </c>
      <c r="B361" s="13" t="s">
        <v>777</v>
      </c>
      <c r="C361" s="9">
        <v>1191.9000000000001</v>
      </c>
    </row>
    <row r="362" spans="1:3" ht="34.15" customHeight="1">
      <c r="A362" s="101" t="s">
        <v>778</v>
      </c>
      <c r="B362" s="13" t="s">
        <v>779</v>
      </c>
      <c r="C362" s="9">
        <v>1191.9000000000001</v>
      </c>
    </row>
    <row r="363" spans="1:3" ht="34.15" customHeight="1">
      <c r="A363" s="101" t="s">
        <v>780</v>
      </c>
      <c r="B363" s="13" t="s">
        <v>781</v>
      </c>
      <c r="C363" s="9">
        <v>68737.807522999996</v>
      </c>
    </row>
    <row r="364" spans="1:3" ht="34.15" customHeight="1">
      <c r="A364" s="101" t="s">
        <v>782</v>
      </c>
      <c r="B364" s="13" t="s">
        <v>783</v>
      </c>
      <c r="C364" s="9">
        <v>25921.337522999998</v>
      </c>
    </row>
    <row r="365" spans="1:3" ht="34.15" customHeight="1">
      <c r="A365" s="101" t="s">
        <v>784</v>
      </c>
      <c r="B365" s="13" t="s">
        <v>142</v>
      </c>
      <c r="C365" s="9">
        <v>252.84257099999999</v>
      </c>
    </row>
    <row r="366" spans="1:3" ht="34.15" customHeight="1">
      <c r="A366" s="101" t="s">
        <v>785</v>
      </c>
      <c r="B366" s="13" t="s">
        <v>786</v>
      </c>
      <c r="C366" s="9">
        <v>10500</v>
      </c>
    </row>
    <row r="367" spans="1:3" ht="34.15" customHeight="1">
      <c r="A367" s="101" t="s">
        <v>787</v>
      </c>
      <c r="B367" s="13" t="s">
        <v>788</v>
      </c>
      <c r="C367" s="9">
        <v>11633.251147999999</v>
      </c>
    </row>
    <row r="368" spans="1:3" ht="34.15" customHeight="1">
      <c r="A368" s="101" t="s">
        <v>789</v>
      </c>
      <c r="B368" s="13" t="s">
        <v>790</v>
      </c>
      <c r="C368" s="9">
        <v>57</v>
      </c>
    </row>
    <row r="369" spans="1:3" ht="34.15" customHeight="1">
      <c r="A369" s="101" t="s">
        <v>791</v>
      </c>
      <c r="B369" s="13" t="s">
        <v>792</v>
      </c>
      <c r="C369" s="9">
        <v>1528.243804</v>
      </c>
    </row>
    <row r="370" spans="1:3" ht="34.15" customHeight="1">
      <c r="A370" s="101" t="s">
        <v>793</v>
      </c>
      <c r="B370" s="13" t="s">
        <v>794</v>
      </c>
      <c r="C370" s="9">
        <v>1950</v>
      </c>
    </row>
    <row r="371" spans="1:3" ht="34.15" customHeight="1">
      <c r="A371" s="101" t="s">
        <v>795</v>
      </c>
      <c r="B371" s="13" t="s">
        <v>796</v>
      </c>
      <c r="C371" s="9">
        <v>300</v>
      </c>
    </row>
    <row r="372" spans="1:3" ht="34.15" customHeight="1">
      <c r="A372" s="101" t="s">
        <v>797</v>
      </c>
      <c r="B372" s="13" t="s">
        <v>798</v>
      </c>
      <c r="C372" s="9">
        <v>300</v>
      </c>
    </row>
    <row r="373" spans="1:3" ht="34.15" customHeight="1">
      <c r="A373" s="101" t="s">
        <v>799</v>
      </c>
      <c r="B373" s="13" t="s">
        <v>800</v>
      </c>
      <c r="C373" s="9">
        <v>8200</v>
      </c>
    </row>
    <row r="374" spans="1:3" ht="34.15" customHeight="1">
      <c r="A374" s="101" t="s">
        <v>801</v>
      </c>
      <c r="B374" s="13" t="s">
        <v>802</v>
      </c>
      <c r="C374" s="9">
        <v>8200</v>
      </c>
    </row>
    <row r="375" spans="1:3" ht="34.15" customHeight="1">
      <c r="A375" s="101" t="s">
        <v>803</v>
      </c>
      <c r="B375" s="13" t="s">
        <v>804</v>
      </c>
      <c r="C375" s="9">
        <v>33600</v>
      </c>
    </row>
    <row r="376" spans="1:3" ht="34.15" customHeight="1">
      <c r="A376" s="101" t="s">
        <v>805</v>
      </c>
      <c r="B376" s="13" t="s">
        <v>806</v>
      </c>
      <c r="C376" s="9">
        <v>33600</v>
      </c>
    </row>
    <row r="377" spans="1:3" ht="34.15" customHeight="1">
      <c r="A377" s="101" t="s">
        <v>807</v>
      </c>
      <c r="B377" s="13" t="s">
        <v>808</v>
      </c>
      <c r="C377" s="9">
        <v>716.47</v>
      </c>
    </row>
    <row r="378" spans="1:3" ht="34.15" customHeight="1">
      <c r="A378" s="101" t="s">
        <v>809</v>
      </c>
      <c r="B378" s="13" t="s">
        <v>810</v>
      </c>
      <c r="C378" s="9">
        <v>716.47</v>
      </c>
    </row>
    <row r="379" spans="1:3" ht="34.15" customHeight="1">
      <c r="A379" s="101" t="s">
        <v>811</v>
      </c>
      <c r="B379" s="13" t="s">
        <v>812</v>
      </c>
      <c r="C379" s="9">
        <v>501.03444400000001</v>
      </c>
    </row>
    <row r="380" spans="1:3" ht="34.15" customHeight="1">
      <c r="A380" s="101" t="s">
        <v>813</v>
      </c>
      <c r="B380" s="13" t="s">
        <v>814</v>
      </c>
      <c r="C380" s="9">
        <v>501.03444400000001</v>
      </c>
    </row>
    <row r="381" spans="1:3" ht="34.15" customHeight="1">
      <c r="A381" s="101" t="s">
        <v>815</v>
      </c>
      <c r="B381" s="13" t="s">
        <v>142</v>
      </c>
      <c r="C381" s="9">
        <v>290.86619000000002</v>
      </c>
    </row>
    <row r="382" spans="1:3" ht="34.15" customHeight="1">
      <c r="A382" s="101" t="s">
        <v>816</v>
      </c>
      <c r="B382" s="13" t="s">
        <v>374</v>
      </c>
      <c r="C382" s="9">
        <v>103.168254</v>
      </c>
    </row>
    <row r="383" spans="1:3" ht="34.15" customHeight="1">
      <c r="A383" s="101" t="s">
        <v>817</v>
      </c>
      <c r="B383" s="13" t="s">
        <v>818</v>
      </c>
      <c r="C383" s="9">
        <v>107</v>
      </c>
    </row>
    <row r="384" spans="1:3" ht="34.15" customHeight="1">
      <c r="A384" s="101" t="s">
        <v>819</v>
      </c>
      <c r="B384" s="13" t="s">
        <v>820</v>
      </c>
      <c r="C384" s="9">
        <v>739.10353299999997</v>
      </c>
    </row>
    <row r="385" spans="1:3" ht="34.15" customHeight="1">
      <c r="A385" s="101" t="s">
        <v>821</v>
      </c>
      <c r="B385" s="13" t="s">
        <v>822</v>
      </c>
      <c r="C385" s="9">
        <v>739.10353299999997</v>
      </c>
    </row>
    <row r="386" spans="1:3" ht="34.15" customHeight="1">
      <c r="A386" s="101" t="s">
        <v>823</v>
      </c>
      <c r="B386" s="13" t="s">
        <v>142</v>
      </c>
      <c r="C386" s="9">
        <v>125.073533</v>
      </c>
    </row>
    <row r="387" spans="1:3" ht="34.15" customHeight="1">
      <c r="A387" s="101" t="s">
        <v>824</v>
      </c>
      <c r="B387" s="13" t="s">
        <v>144</v>
      </c>
      <c r="C387" s="9">
        <v>17</v>
      </c>
    </row>
    <row r="388" spans="1:3" ht="34.15" customHeight="1">
      <c r="A388" s="101" t="s">
        <v>825</v>
      </c>
      <c r="B388" s="13" t="s">
        <v>826</v>
      </c>
      <c r="C388" s="9">
        <v>597.03</v>
      </c>
    </row>
    <row r="389" spans="1:3" ht="34.15" customHeight="1">
      <c r="A389" s="101" t="s">
        <v>827</v>
      </c>
      <c r="B389" s="13" t="s">
        <v>828</v>
      </c>
      <c r="C389" s="9">
        <v>4115</v>
      </c>
    </row>
    <row r="390" spans="1:3" ht="34.15" customHeight="1">
      <c r="A390" s="101" t="s">
        <v>829</v>
      </c>
      <c r="B390" s="13" t="s">
        <v>830</v>
      </c>
      <c r="C390" s="9">
        <v>3205.5</v>
      </c>
    </row>
    <row r="391" spans="1:3" ht="34.15" customHeight="1">
      <c r="A391" s="101" t="s">
        <v>831</v>
      </c>
      <c r="B391" s="13" t="s">
        <v>142</v>
      </c>
      <c r="C391" s="9">
        <v>1256.598673</v>
      </c>
    </row>
    <row r="392" spans="1:3" ht="34.15" customHeight="1">
      <c r="A392" s="101" t="s">
        <v>832</v>
      </c>
      <c r="B392" s="13" t="s">
        <v>144</v>
      </c>
      <c r="C392" s="9">
        <v>265</v>
      </c>
    </row>
    <row r="393" spans="1:3" ht="34.15" customHeight="1">
      <c r="A393" s="101" t="s">
        <v>833</v>
      </c>
      <c r="B393" s="13" t="s">
        <v>834</v>
      </c>
      <c r="C393" s="9">
        <v>45</v>
      </c>
    </row>
    <row r="394" spans="1:3" ht="34.15" customHeight="1">
      <c r="A394" s="101" t="s">
        <v>835</v>
      </c>
      <c r="B394" s="13" t="s">
        <v>836</v>
      </c>
      <c r="C394" s="9">
        <v>10</v>
      </c>
    </row>
    <row r="395" spans="1:3" ht="34.15" customHeight="1">
      <c r="A395" s="101" t="s">
        <v>837</v>
      </c>
      <c r="B395" s="13" t="s">
        <v>838</v>
      </c>
      <c r="C395" s="9">
        <v>40</v>
      </c>
    </row>
    <row r="396" spans="1:3" ht="34.15" customHeight="1">
      <c r="A396" s="101" t="s">
        <v>839</v>
      </c>
      <c r="B396" s="13" t="s">
        <v>840</v>
      </c>
      <c r="C396" s="9">
        <v>30</v>
      </c>
    </row>
    <row r="397" spans="1:3" ht="34.15" customHeight="1">
      <c r="A397" s="101" t="s">
        <v>841</v>
      </c>
      <c r="B397" s="13" t="s">
        <v>162</v>
      </c>
      <c r="C397" s="9">
        <v>1195.0755939999999</v>
      </c>
    </row>
    <row r="398" spans="1:3" ht="34.15" customHeight="1">
      <c r="A398" s="101" t="s">
        <v>842</v>
      </c>
      <c r="B398" s="13" t="s">
        <v>843</v>
      </c>
      <c r="C398" s="9">
        <v>364.00110000000001</v>
      </c>
    </row>
    <row r="399" spans="1:3" ht="34.15" customHeight="1">
      <c r="A399" s="101" t="s">
        <v>844</v>
      </c>
      <c r="B399" s="13" t="s">
        <v>845</v>
      </c>
      <c r="C399" s="9">
        <v>909.15026599999999</v>
      </c>
    </row>
    <row r="400" spans="1:3" ht="34.15" customHeight="1">
      <c r="A400" s="101" t="s">
        <v>846</v>
      </c>
      <c r="B400" s="13" t="s">
        <v>847</v>
      </c>
      <c r="C400" s="9">
        <v>779.15026599999999</v>
      </c>
    </row>
    <row r="401" spans="1:3" ht="34.15" customHeight="1">
      <c r="A401" s="101" t="s">
        <v>848</v>
      </c>
      <c r="B401" s="13" t="s">
        <v>849</v>
      </c>
      <c r="C401" s="9">
        <v>130</v>
      </c>
    </row>
    <row r="402" spans="1:3" ht="34.15" customHeight="1">
      <c r="A402" s="101" t="s">
        <v>850</v>
      </c>
      <c r="B402" s="13" t="s">
        <v>851</v>
      </c>
      <c r="C402" s="9">
        <v>13615</v>
      </c>
    </row>
    <row r="403" spans="1:3" ht="34.15" customHeight="1">
      <c r="A403" s="101" t="s">
        <v>852</v>
      </c>
      <c r="B403" s="13" t="s">
        <v>853</v>
      </c>
      <c r="C403" s="9">
        <v>12800</v>
      </c>
    </row>
    <row r="404" spans="1:3" ht="34.15" customHeight="1">
      <c r="A404" s="101" t="s">
        <v>854</v>
      </c>
      <c r="B404" s="13" t="s">
        <v>855</v>
      </c>
      <c r="C404" s="9">
        <v>12800</v>
      </c>
    </row>
    <row r="405" spans="1:3" ht="34.15" customHeight="1">
      <c r="A405" s="101" t="s">
        <v>856</v>
      </c>
      <c r="B405" s="13" t="s">
        <v>857</v>
      </c>
      <c r="C405" s="9">
        <v>815</v>
      </c>
    </row>
    <row r="406" spans="1:3" ht="34.15" customHeight="1">
      <c r="A406" s="101" t="s">
        <v>858</v>
      </c>
      <c r="B406" s="13" t="s">
        <v>859</v>
      </c>
      <c r="C406" s="9">
        <v>800</v>
      </c>
    </row>
    <row r="407" spans="1:3" ht="34.15" customHeight="1">
      <c r="A407" s="101" t="s">
        <v>860</v>
      </c>
      <c r="B407" s="13" t="s">
        <v>861</v>
      </c>
      <c r="C407" s="9">
        <v>15</v>
      </c>
    </row>
    <row r="408" spans="1:3" ht="34.15" customHeight="1">
      <c r="A408" s="101" t="s">
        <v>862</v>
      </c>
      <c r="B408" s="13" t="s">
        <v>863</v>
      </c>
      <c r="C408" s="9">
        <v>3451.8</v>
      </c>
    </row>
    <row r="409" spans="1:3" ht="34.15" customHeight="1">
      <c r="A409" s="101" t="s">
        <v>864</v>
      </c>
      <c r="B409" s="13" t="s">
        <v>865</v>
      </c>
      <c r="C409" s="9">
        <v>2868.8</v>
      </c>
    </row>
    <row r="410" spans="1:3" ht="34.15" customHeight="1">
      <c r="A410" s="101" t="s">
        <v>866</v>
      </c>
      <c r="B410" s="13" t="s">
        <v>867</v>
      </c>
      <c r="C410" s="9">
        <v>2868.8</v>
      </c>
    </row>
    <row r="411" spans="1:3" ht="34.15" customHeight="1">
      <c r="A411" s="101" t="s">
        <v>868</v>
      </c>
      <c r="B411" s="13" t="s">
        <v>869</v>
      </c>
      <c r="C411" s="9">
        <v>583</v>
      </c>
    </row>
    <row r="412" spans="1:3" ht="34.15" customHeight="1">
      <c r="A412" s="101" t="s">
        <v>870</v>
      </c>
      <c r="B412" s="13" t="s">
        <v>871</v>
      </c>
      <c r="C412" s="9">
        <v>583</v>
      </c>
    </row>
    <row r="413" spans="1:3" ht="34.15" customHeight="1">
      <c r="A413" s="101" t="s">
        <v>872</v>
      </c>
      <c r="B413" s="13" t="s">
        <v>873</v>
      </c>
      <c r="C413" s="9">
        <v>2571.5718529999999</v>
      </c>
    </row>
    <row r="414" spans="1:3" ht="34.15" customHeight="1">
      <c r="A414" s="101" t="s">
        <v>874</v>
      </c>
      <c r="B414" s="13" t="s">
        <v>875</v>
      </c>
      <c r="C414" s="9">
        <v>1187.9903870000001</v>
      </c>
    </row>
    <row r="415" spans="1:3" ht="34.15" customHeight="1">
      <c r="A415" s="101" t="s">
        <v>876</v>
      </c>
      <c r="B415" s="13" t="s">
        <v>142</v>
      </c>
      <c r="C415" s="9">
        <v>539.06607799999995</v>
      </c>
    </row>
    <row r="416" spans="1:3" ht="34.15" customHeight="1">
      <c r="A416" s="101" t="s">
        <v>877</v>
      </c>
      <c r="B416" s="13" t="s">
        <v>144</v>
      </c>
      <c r="C416" s="9">
        <v>280</v>
      </c>
    </row>
    <row r="417" spans="1:3" ht="34.15" customHeight="1">
      <c r="A417" s="101" t="s">
        <v>878</v>
      </c>
      <c r="B417" s="13" t="s">
        <v>879</v>
      </c>
      <c r="C417" s="9">
        <v>65</v>
      </c>
    </row>
    <row r="418" spans="1:3" ht="34.15" customHeight="1">
      <c r="A418" s="101" t="s">
        <v>880</v>
      </c>
      <c r="B418" s="13" t="s">
        <v>881</v>
      </c>
      <c r="C418" s="9">
        <v>80</v>
      </c>
    </row>
    <row r="419" spans="1:3" ht="34.15" customHeight="1">
      <c r="A419" s="101" t="s">
        <v>882</v>
      </c>
      <c r="B419" s="13" t="s">
        <v>162</v>
      </c>
      <c r="C419" s="9">
        <v>223.92430899999999</v>
      </c>
    </row>
    <row r="420" spans="1:3" ht="34.15" customHeight="1">
      <c r="A420" s="101" t="s">
        <v>883</v>
      </c>
      <c r="B420" s="13" t="s">
        <v>884</v>
      </c>
      <c r="C420" s="9">
        <v>1089</v>
      </c>
    </row>
    <row r="421" spans="1:3" ht="34.15" customHeight="1">
      <c r="A421" s="101" t="s">
        <v>885</v>
      </c>
      <c r="B421" s="13" t="s">
        <v>142</v>
      </c>
      <c r="C421" s="9">
        <v>135</v>
      </c>
    </row>
    <row r="422" spans="1:3" ht="34.15" customHeight="1">
      <c r="A422" s="101" t="s">
        <v>886</v>
      </c>
      <c r="B422" s="13" t="s">
        <v>887</v>
      </c>
      <c r="C422" s="9">
        <v>934</v>
      </c>
    </row>
    <row r="423" spans="1:3" ht="34.15" customHeight="1">
      <c r="A423" s="101" t="s">
        <v>888</v>
      </c>
      <c r="B423" s="13" t="s">
        <v>889</v>
      </c>
      <c r="C423" s="9">
        <v>20</v>
      </c>
    </row>
    <row r="424" spans="1:3" ht="34.15" customHeight="1">
      <c r="A424" s="101" t="s">
        <v>890</v>
      </c>
      <c r="B424" s="13" t="s">
        <v>891</v>
      </c>
      <c r="C424" s="9">
        <v>294.58146599999998</v>
      </c>
    </row>
    <row r="425" spans="1:3" ht="34.15" customHeight="1">
      <c r="A425" s="101" t="s">
        <v>892</v>
      </c>
      <c r="B425" s="13" t="s">
        <v>142</v>
      </c>
      <c r="C425" s="9">
        <v>244.58146600000001</v>
      </c>
    </row>
    <row r="426" spans="1:3" ht="34.15" customHeight="1">
      <c r="A426" s="101" t="s">
        <v>893</v>
      </c>
      <c r="B426" s="13" t="s">
        <v>894</v>
      </c>
      <c r="C426" s="9">
        <v>50</v>
      </c>
    </row>
    <row r="427" spans="1:3" ht="34.15" customHeight="1">
      <c r="A427" s="101" t="s">
        <v>895</v>
      </c>
      <c r="B427" s="13" t="s">
        <v>896</v>
      </c>
      <c r="C427" s="9">
        <v>97322</v>
      </c>
    </row>
    <row r="428" spans="1:3" ht="34.15" customHeight="1">
      <c r="A428" s="101" t="s">
        <v>897</v>
      </c>
      <c r="B428" s="13" t="s">
        <v>898</v>
      </c>
      <c r="C428" s="9">
        <v>82973</v>
      </c>
    </row>
    <row r="429" spans="1:3" ht="34.15" customHeight="1">
      <c r="A429" s="101" t="s">
        <v>899</v>
      </c>
      <c r="B429" s="13" t="s">
        <v>900</v>
      </c>
      <c r="C429" s="9">
        <v>82973</v>
      </c>
    </row>
    <row r="430" spans="1:3" ht="34.15" customHeight="1">
      <c r="A430" s="101" t="s">
        <v>901</v>
      </c>
      <c r="B430" s="13" t="s">
        <v>902</v>
      </c>
      <c r="C430" s="9">
        <v>14349</v>
      </c>
    </row>
    <row r="431" spans="1:3" ht="34.15" customHeight="1">
      <c r="A431" s="101" t="s">
        <v>903</v>
      </c>
      <c r="B431" s="13" t="s">
        <v>904</v>
      </c>
      <c r="C431" s="9">
        <v>14349</v>
      </c>
    </row>
    <row r="432" spans="1:3" ht="34.15" customHeight="1">
      <c r="A432" s="101" t="s">
        <v>905</v>
      </c>
      <c r="B432" s="13" t="s">
        <v>906</v>
      </c>
      <c r="C432" s="9">
        <v>36229</v>
      </c>
    </row>
    <row r="433" spans="1:3" ht="34.15" customHeight="1">
      <c r="A433" s="101" t="s">
        <v>907</v>
      </c>
      <c r="B433" s="13" t="s">
        <v>908</v>
      </c>
      <c r="C433" s="9">
        <v>36229</v>
      </c>
    </row>
    <row r="434" spans="1:3" ht="34.15" customHeight="1">
      <c r="A434" s="101" t="s">
        <v>909</v>
      </c>
      <c r="B434" s="13" t="s">
        <v>910</v>
      </c>
      <c r="C434" s="9">
        <v>36229</v>
      </c>
    </row>
    <row r="435" spans="1:3" ht="34.15" customHeight="1">
      <c r="A435" s="101" t="s">
        <v>911</v>
      </c>
      <c r="B435" s="13" t="s">
        <v>912</v>
      </c>
      <c r="C435" s="9">
        <v>160</v>
      </c>
    </row>
    <row r="436" spans="1:3" ht="34.15" customHeight="1">
      <c r="A436" s="101" t="s">
        <v>913</v>
      </c>
      <c r="B436" s="13" t="s">
        <v>914</v>
      </c>
      <c r="C436" s="9">
        <v>160</v>
      </c>
    </row>
    <row r="437" spans="1:3" ht="34.15" customHeight="1">
      <c r="A437" s="131" t="s">
        <v>915</v>
      </c>
      <c r="B437" s="131"/>
      <c r="C437" s="102">
        <v>579835</v>
      </c>
    </row>
  </sheetData>
  <mergeCells count="2">
    <mergeCell ref="A2:C2"/>
    <mergeCell ref="A437:B437"/>
  </mergeCells>
  <phoneticPr fontId="29" type="noConversion"/>
  <pageMargins left="0.75" right="0.75" top="0.26874999999999999" bottom="0.26874999999999999" header="0" footer="0"/>
  <pageSetup paperSize="9" pageOrder="overThenDown" orientation="portrait"/>
</worksheet>
</file>

<file path=xl/worksheets/sheet6.xml><?xml version="1.0" encoding="utf-8"?>
<worksheet xmlns="http://schemas.openxmlformats.org/spreadsheetml/2006/main" xmlns:r="http://schemas.openxmlformats.org/officeDocument/2006/relationships">
  <dimension ref="A1:C34"/>
  <sheetViews>
    <sheetView topLeftCell="A22" workbookViewId="0">
      <selection activeCell="H24" sqref="H24"/>
    </sheetView>
  </sheetViews>
  <sheetFormatPr defaultColWidth="9" defaultRowHeight="13.5"/>
  <cols>
    <col min="1" max="1" width="18.625" customWidth="1"/>
    <col min="2" max="2" width="47.5" customWidth="1"/>
    <col min="3" max="3" width="30.75" style="1" customWidth="1"/>
    <col min="4" max="4" width="9.75" customWidth="1"/>
  </cols>
  <sheetData>
    <row r="1" spans="1:3" ht="14.25" customHeight="1">
      <c r="A1" s="98" t="s">
        <v>916</v>
      </c>
      <c r="B1" s="2"/>
    </row>
    <row r="2" spans="1:3" ht="57" customHeight="1">
      <c r="A2" s="129" t="s">
        <v>8</v>
      </c>
      <c r="B2" s="129"/>
      <c r="C2" s="130"/>
    </row>
    <row r="3" spans="1:3" ht="21.2" customHeight="1">
      <c r="A3" s="132"/>
      <c r="B3" s="132"/>
      <c r="C3" s="61" t="s">
        <v>47</v>
      </c>
    </row>
    <row r="4" spans="1:3" ht="34.15" customHeight="1">
      <c r="A4" s="5" t="s">
        <v>917</v>
      </c>
      <c r="B4" s="5" t="s">
        <v>48</v>
      </c>
      <c r="C4" s="6" t="s">
        <v>49</v>
      </c>
    </row>
    <row r="5" spans="1:3" ht="34.15" customHeight="1">
      <c r="A5" s="99" t="s">
        <v>918</v>
      </c>
      <c r="B5" s="99" t="s">
        <v>919</v>
      </c>
      <c r="C5" s="8">
        <v>72552.568694000001</v>
      </c>
    </row>
    <row r="6" spans="1:3" ht="34.15" customHeight="1">
      <c r="A6" s="99" t="s">
        <v>920</v>
      </c>
      <c r="B6" s="99" t="s">
        <v>921</v>
      </c>
      <c r="C6" s="8">
        <v>40303.431969999998</v>
      </c>
    </row>
    <row r="7" spans="1:3" ht="34.15" customHeight="1">
      <c r="A7" s="99" t="s">
        <v>922</v>
      </c>
      <c r="B7" s="99" t="s">
        <v>923</v>
      </c>
      <c r="C7" s="8">
        <v>8290.8121840000003</v>
      </c>
    </row>
    <row r="8" spans="1:3" ht="34.15" customHeight="1">
      <c r="A8" s="99" t="s">
        <v>924</v>
      </c>
      <c r="B8" s="99" t="s">
        <v>925</v>
      </c>
      <c r="C8" s="8">
        <v>12800</v>
      </c>
    </row>
    <row r="9" spans="1:3" ht="34.15" customHeight="1">
      <c r="A9" s="99" t="s">
        <v>926</v>
      </c>
      <c r="B9" s="99" t="s">
        <v>927</v>
      </c>
      <c r="C9" s="8">
        <v>11158.32454</v>
      </c>
    </row>
    <row r="10" spans="1:3" ht="34.15" customHeight="1">
      <c r="A10" s="99" t="s">
        <v>928</v>
      </c>
      <c r="B10" s="99" t="s">
        <v>929</v>
      </c>
      <c r="C10" s="8">
        <v>7594.8317870000001</v>
      </c>
    </row>
    <row r="11" spans="1:3" ht="34.15" customHeight="1">
      <c r="A11" s="99" t="s">
        <v>930</v>
      </c>
      <c r="B11" s="99" t="s">
        <v>931</v>
      </c>
      <c r="C11" s="8">
        <v>5859.8677870000001</v>
      </c>
    </row>
    <row r="12" spans="1:3" ht="34.15" customHeight="1">
      <c r="A12" s="99" t="s">
        <v>932</v>
      </c>
      <c r="B12" s="99" t="s">
        <v>933</v>
      </c>
      <c r="C12" s="8">
        <v>104.7</v>
      </c>
    </row>
    <row r="13" spans="1:3" ht="34.15" customHeight="1">
      <c r="A13" s="99" t="s">
        <v>934</v>
      </c>
      <c r="B13" s="99" t="s">
        <v>935</v>
      </c>
      <c r="C13" s="8">
        <v>73.81</v>
      </c>
    </row>
    <row r="14" spans="1:3" ht="34.15" customHeight="1">
      <c r="A14" s="99" t="s">
        <v>936</v>
      </c>
      <c r="B14" s="99" t="s">
        <v>937</v>
      </c>
      <c r="C14" s="8">
        <v>136.07</v>
      </c>
    </row>
    <row r="15" spans="1:3" ht="34.15" customHeight="1">
      <c r="A15" s="99" t="s">
        <v>938</v>
      </c>
      <c r="B15" s="99" t="s">
        <v>939</v>
      </c>
      <c r="C15" s="8">
        <v>253.43799999999999</v>
      </c>
    </row>
    <row r="16" spans="1:3" ht="34.15" customHeight="1">
      <c r="A16" s="99" t="s">
        <v>940</v>
      </c>
      <c r="B16" s="99" t="s">
        <v>941</v>
      </c>
      <c r="C16" s="8">
        <v>510.202</v>
      </c>
    </row>
    <row r="17" spans="1:3" ht="34.15" customHeight="1">
      <c r="A17" s="99" t="s">
        <v>942</v>
      </c>
      <c r="B17" s="99" t="s">
        <v>943</v>
      </c>
      <c r="C17" s="8">
        <v>154.56399999999999</v>
      </c>
    </row>
    <row r="18" spans="1:3" ht="34.15" customHeight="1">
      <c r="A18" s="99" t="s">
        <v>944</v>
      </c>
      <c r="B18" s="99" t="s">
        <v>945</v>
      </c>
      <c r="C18" s="8">
        <v>502.18</v>
      </c>
    </row>
    <row r="19" spans="1:3" ht="34.15" customHeight="1">
      <c r="A19" s="99" t="s">
        <v>946</v>
      </c>
      <c r="B19" s="99" t="s">
        <v>947</v>
      </c>
      <c r="C19" s="8">
        <v>68.462900000000005</v>
      </c>
    </row>
    <row r="20" spans="1:3" ht="34.15" customHeight="1">
      <c r="A20" s="99" t="s">
        <v>948</v>
      </c>
      <c r="B20" s="99" t="s">
        <v>949</v>
      </c>
      <c r="C20" s="8">
        <v>68.462900000000005</v>
      </c>
    </row>
    <row r="21" spans="1:3" ht="34.15" customHeight="1">
      <c r="A21" s="99" t="s">
        <v>950</v>
      </c>
      <c r="B21" s="99" t="s">
        <v>951</v>
      </c>
      <c r="C21" s="8">
        <v>111346.31813499999</v>
      </c>
    </row>
    <row r="22" spans="1:3" ht="34.15" customHeight="1">
      <c r="A22" s="99" t="s">
        <v>952</v>
      </c>
      <c r="B22" s="99" t="s">
        <v>953</v>
      </c>
      <c r="C22" s="8">
        <v>106724.183431</v>
      </c>
    </row>
    <row r="23" spans="1:3" ht="34.15" customHeight="1">
      <c r="A23" s="99" t="s">
        <v>954</v>
      </c>
      <c r="B23" s="99" t="s">
        <v>955</v>
      </c>
      <c r="C23" s="8">
        <v>4622.1347040000001</v>
      </c>
    </row>
    <row r="24" spans="1:3" ht="34.15" customHeight="1">
      <c r="A24" s="99" t="s">
        <v>956</v>
      </c>
      <c r="B24" s="99" t="s">
        <v>957</v>
      </c>
      <c r="C24" s="8">
        <v>74.465000000000003</v>
      </c>
    </row>
    <row r="25" spans="1:3" ht="34.15" customHeight="1">
      <c r="A25" s="99" t="s">
        <v>958</v>
      </c>
      <c r="B25" s="99" t="s">
        <v>959</v>
      </c>
      <c r="C25" s="8">
        <v>74.465000000000003</v>
      </c>
    </row>
    <row r="26" spans="1:3" ht="34.15" customHeight="1">
      <c r="A26" s="99" t="s">
        <v>960</v>
      </c>
      <c r="B26" s="99" t="s">
        <v>961</v>
      </c>
      <c r="C26" s="8">
        <v>11749.6901</v>
      </c>
    </row>
    <row r="27" spans="1:3" ht="34.15" customHeight="1">
      <c r="A27" s="99" t="s">
        <v>962</v>
      </c>
      <c r="B27" s="99" t="s">
        <v>963</v>
      </c>
      <c r="C27" s="8">
        <v>955.13199999999995</v>
      </c>
    </row>
    <row r="28" spans="1:3" ht="34.15" customHeight="1">
      <c r="A28" s="99" t="s">
        <v>964</v>
      </c>
      <c r="B28" s="99" t="s">
        <v>965</v>
      </c>
      <c r="C28" s="8">
        <v>8525.0341000000008</v>
      </c>
    </row>
    <row r="29" spans="1:3" ht="34.15" customHeight="1">
      <c r="A29" s="99" t="s">
        <v>966</v>
      </c>
      <c r="B29" s="99" t="s">
        <v>967</v>
      </c>
      <c r="C29" s="8">
        <v>2269.5239999999999</v>
      </c>
    </row>
    <row r="30" spans="1:3" ht="34.15" customHeight="1">
      <c r="A30" s="99" t="s">
        <v>968</v>
      </c>
      <c r="B30" s="99" t="s">
        <v>969</v>
      </c>
      <c r="C30" s="8">
        <v>4434</v>
      </c>
    </row>
    <row r="31" spans="1:3" ht="34.15" customHeight="1">
      <c r="A31" s="99" t="s">
        <v>970</v>
      </c>
      <c r="B31" s="99" t="s">
        <v>971</v>
      </c>
      <c r="C31" s="8">
        <v>4434</v>
      </c>
    </row>
    <row r="32" spans="1:3" ht="34.15" customHeight="1">
      <c r="A32" s="99" t="s">
        <v>972</v>
      </c>
      <c r="B32" s="99" t="s">
        <v>973</v>
      </c>
      <c r="C32" s="8">
        <v>30591</v>
      </c>
    </row>
    <row r="33" spans="1:3" ht="34.15" customHeight="1">
      <c r="A33" s="99" t="s">
        <v>974</v>
      </c>
      <c r="B33" s="99" t="s">
        <v>975</v>
      </c>
      <c r="C33" s="8">
        <v>30591</v>
      </c>
    </row>
    <row r="34" spans="1:3" ht="34.15" customHeight="1">
      <c r="A34" s="133" t="s">
        <v>915</v>
      </c>
      <c r="B34" s="133"/>
      <c r="C34" s="39">
        <v>238411.33661599999</v>
      </c>
    </row>
  </sheetData>
  <mergeCells count="3">
    <mergeCell ref="A2:C2"/>
    <mergeCell ref="A3:B3"/>
    <mergeCell ref="A34:B34"/>
  </mergeCells>
  <phoneticPr fontId="29" type="noConversion"/>
  <pageMargins left="0.75" right="0.75" top="0.26874999999999999" bottom="0.26874999999999999" header="0" footer="0"/>
  <pageSetup paperSize="9" pageOrder="overThenDown" orientation="portrait"/>
</worksheet>
</file>

<file path=xl/worksheets/sheet7.xml><?xml version="1.0" encoding="utf-8"?>
<worksheet xmlns="http://schemas.openxmlformats.org/spreadsheetml/2006/main" xmlns:r="http://schemas.openxmlformats.org/officeDocument/2006/relationships">
  <dimension ref="A1:B145"/>
  <sheetViews>
    <sheetView workbookViewId="0">
      <pane xSplit="1" ySplit="4" topLeftCell="B140" activePane="bottomRight" state="frozen"/>
      <selection activeCell="H24" sqref="H24"/>
      <selection pane="topRight" activeCell="H24" sqref="H24"/>
      <selection pane="bottomLeft" activeCell="H24" sqref="H24"/>
      <selection pane="bottomRight" activeCell="H24" sqref="H24"/>
    </sheetView>
  </sheetViews>
  <sheetFormatPr defaultColWidth="9" defaultRowHeight="13.5"/>
  <cols>
    <col min="1" max="1" width="56.625" style="64" customWidth="1"/>
    <col min="2" max="2" width="42" style="86" customWidth="1"/>
    <col min="3" max="16384" width="9" style="64"/>
  </cols>
  <sheetData>
    <row r="1" spans="1:2" ht="22.7" customHeight="1">
      <c r="A1" s="87" t="s">
        <v>976</v>
      </c>
      <c r="B1" s="88"/>
    </row>
    <row r="2" spans="1:2" ht="57" customHeight="1">
      <c r="A2" s="134" t="s">
        <v>10</v>
      </c>
      <c r="B2" s="135"/>
    </row>
    <row r="3" spans="1:2" ht="21.2" customHeight="1">
      <c r="A3" s="89"/>
      <c r="B3" s="90" t="s">
        <v>47</v>
      </c>
    </row>
    <row r="4" spans="1:2" ht="34.15" customHeight="1">
      <c r="A4" s="91" t="s">
        <v>48</v>
      </c>
      <c r="B4" s="92" t="s">
        <v>49</v>
      </c>
    </row>
    <row r="5" spans="1:2" ht="34.15" customHeight="1">
      <c r="A5" s="93" t="s">
        <v>977</v>
      </c>
      <c r="B5" s="94">
        <f>B6+B52</f>
        <v>223957.67</v>
      </c>
    </row>
    <row r="6" spans="1:2" ht="34.15" customHeight="1">
      <c r="A6" s="95" t="s">
        <v>978</v>
      </c>
      <c r="B6" s="94">
        <f>SUM(B7:B51)</f>
        <v>137588.01</v>
      </c>
    </row>
    <row r="7" spans="1:2" ht="34.15" customHeight="1">
      <c r="A7" s="95" t="s">
        <v>979</v>
      </c>
      <c r="B7" s="96">
        <v>210.48</v>
      </c>
    </row>
    <row r="8" spans="1:2" ht="34.15" customHeight="1">
      <c r="A8" s="95" t="s">
        <v>980</v>
      </c>
      <c r="B8" s="96">
        <v>4191</v>
      </c>
    </row>
    <row r="9" spans="1:2" ht="34.15" customHeight="1">
      <c r="A9" s="95" t="s">
        <v>981</v>
      </c>
      <c r="B9" s="96">
        <v>101</v>
      </c>
    </row>
    <row r="10" spans="1:2" ht="34.15" customHeight="1">
      <c r="A10" s="95" t="s">
        <v>982</v>
      </c>
      <c r="B10" s="96">
        <v>207.73</v>
      </c>
    </row>
    <row r="11" spans="1:2" ht="34.15" customHeight="1">
      <c r="A11" s="95" t="s">
        <v>983</v>
      </c>
      <c r="B11" s="96">
        <v>138</v>
      </c>
    </row>
    <row r="12" spans="1:2" ht="34.15" customHeight="1">
      <c r="A12" s="95" t="s">
        <v>984</v>
      </c>
      <c r="B12" s="96">
        <v>481</v>
      </c>
    </row>
    <row r="13" spans="1:2" ht="34.15" customHeight="1">
      <c r="A13" s="95" t="s">
        <v>985</v>
      </c>
      <c r="B13" s="96">
        <v>592</v>
      </c>
    </row>
    <row r="14" spans="1:2" ht="34.15" customHeight="1">
      <c r="A14" s="95" t="s">
        <v>986</v>
      </c>
      <c r="B14" s="96">
        <v>146</v>
      </c>
    </row>
    <row r="15" spans="1:2" ht="34.15" customHeight="1">
      <c r="A15" s="95" t="s">
        <v>987</v>
      </c>
      <c r="B15" s="96">
        <v>21.6</v>
      </c>
    </row>
    <row r="16" spans="1:2" ht="34.15" customHeight="1">
      <c r="A16" s="95" t="s">
        <v>988</v>
      </c>
      <c r="B16" s="96">
        <v>3126</v>
      </c>
    </row>
    <row r="17" spans="1:2" ht="34.15" customHeight="1">
      <c r="A17" s="95" t="s">
        <v>989</v>
      </c>
      <c r="B17" s="96">
        <v>3124</v>
      </c>
    </row>
    <row r="18" spans="1:2" ht="34.15" customHeight="1">
      <c r="A18" s="95" t="s">
        <v>990</v>
      </c>
      <c r="B18" s="96">
        <v>44</v>
      </c>
    </row>
    <row r="19" spans="1:2" ht="34.15" customHeight="1">
      <c r="A19" s="95" t="s">
        <v>991</v>
      </c>
      <c r="B19" s="96">
        <v>2062</v>
      </c>
    </row>
    <row r="20" spans="1:2" ht="34.15" customHeight="1">
      <c r="A20" s="95" t="s">
        <v>992</v>
      </c>
      <c r="B20" s="96">
        <v>11327</v>
      </c>
    </row>
    <row r="21" spans="1:2" ht="34.15" customHeight="1">
      <c r="A21" s="95" t="s">
        <v>993</v>
      </c>
      <c r="B21" s="96">
        <v>1454</v>
      </c>
    </row>
    <row r="22" spans="1:2" ht="34.15" customHeight="1">
      <c r="A22" s="95" t="s">
        <v>994</v>
      </c>
      <c r="B22" s="96">
        <v>1600</v>
      </c>
    </row>
    <row r="23" spans="1:2" ht="34.15" customHeight="1">
      <c r="A23" s="95" t="s">
        <v>995</v>
      </c>
      <c r="B23" s="96">
        <v>166</v>
      </c>
    </row>
    <row r="24" spans="1:2" ht="34.15" customHeight="1">
      <c r="A24" s="95" t="s">
        <v>996</v>
      </c>
      <c r="B24" s="96">
        <v>138</v>
      </c>
    </row>
    <row r="25" spans="1:2" ht="34.15" customHeight="1">
      <c r="A25" s="95" t="s">
        <v>997</v>
      </c>
      <c r="B25" s="96">
        <v>3215</v>
      </c>
    </row>
    <row r="26" spans="1:2" ht="34.15" customHeight="1">
      <c r="A26" s="95" t="s">
        <v>998</v>
      </c>
      <c r="B26" s="96">
        <v>27955</v>
      </c>
    </row>
    <row r="27" spans="1:2" ht="34.15" customHeight="1">
      <c r="A27" s="95" t="s">
        <v>999</v>
      </c>
      <c r="B27" s="96">
        <v>9313</v>
      </c>
    </row>
    <row r="28" spans="1:2" ht="34.15" customHeight="1">
      <c r="A28" s="95" t="s">
        <v>1000</v>
      </c>
      <c r="B28" s="96">
        <v>1527</v>
      </c>
    </row>
    <row r="29" spans="1:2" ht="34.15" customHeight="1">
      <c r="A29" s="95" t="s">
        <v>1001</v>
      </c>
      <c r="B29" s="96">
        <v>875</v>
      </c>
    </row>
    <row r="30" spans="1:2" ht="34.15" customHeight="1">
      <c r="A30" s="95" t="s">
        <v>1002</v>
      </c>
      <c r="B30" s="96">
        <v>1273</v>
      </c>
    </row>
    <row r="31" spans="1:2" ht="34.15" customHeight="1">
      <c r="A31" s="95" t="s">
        <v>1003</v>
      </c>
      <c r="B31" s="96">
        <v>230</v>
      </c>
    </row>
    <row r="32" spans="1:2" ht="34.15" customHeight="1">
      <c r="A32" s="95" t="s">
        <v>1004</v>
      </c>
      <c r="B32" s="96">
        <v>41.58</v>
      </c>
    </row>
    <row r="33" spans="1:2" ht="34.15" customHeight="1">
      <c r="A33" s="95" t="s">
        <v>1005</v>
      </c>
      <c r="B33" s="96">
        <v>800</v>
      </c>
    </row>
    <row r="34" spans="1:2" ht="34.15" customHeight="1">
      <c r="A34" s="95" t="s">
        <v>1006</v>
      </c>
      <c r="B34" s="96">
        <v>3156.7</v>
      </c>
    </row>
    <row r="35" spans="1:2" ht="34.15" customHeight="1">
      <c r="A35" s="95" t="s">
        <v>1007</v>
      </c>
      <c r="B35" s="96">
        <v>79</v>
      </c>
    </row>
    <row r="36" spans="1:2" ht="34.15" customHeight="1">
      <c r="A36" s="95" t="s">
        <v>1008</v>
      </c>
      <c r="B36" s="96">
        <v>76.5</v>
      </c>
    </row>
    <row r="37" spans="1:2" ht="34.15" customHeight="1">
      <c r="A37" s="95" t="s">
        <v>1009</v>
      </c>
      <c r="B37" s="96">
        <v>568.9</v>
      </c>
    </row>
    <row r="38" spans="1:2" ht="34.15" customHeight="1">
      <c r="A38" s="95" t="s">
        <v>1010</v>
      </c>
      <c r="B38" s="96">
        <v>172</v>
      </c>
    </row>
    <row r="39" spans="1:2" ht="34.15" customHeight="1">
      <c r="A39" s="95" t="s">
        <v>1011</v>
      </c>
      <c r="B39" s="96">
        <v>16872.2</v>
      </c>
    </row>
    <row r="40" spans="1:2" ht="34.15" customHeight="1">
      <c r="A40" s="95" t="s">
        <v>1012</v>
      </c>
      <c r="B40" s="96">
        <v>60</v>
      </c>
    </row>
    <row r="41" spans="1:2" ht="34.15" customHeight="1">
      <c r="A41" s="95" t="s">
        <v>1013</v>
      </c>
      <c r="B41" s="96">
        <v>30</v>
      </c>
    </row>
    <row r="42" spans="1:2" ht="34.15" customHeight="1">
      <c r="A42" s="95" t="s">
        <v>1014</v>
      </c>
      <c r="B42" s="96">
        <v>21377</v>
      </c>
    </row>
    <row r="43" spans="1:2" ht="34.15" customHeight="1">
      <c r="A43" s="95" t="s">
        <v>1015</v>
      </c>
      <c r="B43" s="96">
        <v>2733</v>
      </c>
    </row>
    <row r="44" spans="1:2" ht="34.15" customHeight="1">
      <c r="A44" s="95" t="s">
        <v>1016</v>
      </c>
      <c r="B44" s="96">
        <v>4889</v>
      </c>
    </row>
    <row r="45" spans="1:2" ht="34.15" customHeight="1">
      <c r="A45" s="95" t="s">
        <v>1017</v>
      </c>
      <c r="B45" s="96">
        <v>3858</v>
      </c>
    </row>
    <row r="46" spans="1:2" ht="34.15" customHeight="1">
      <c r="A46" s="95" t="s">
        <v>1018</v>
      </c>
      <c r="B46" s="96">
        <v>204.32</v>
      </c>
    </row>
    <row r="47" spans="1:2" ht="34.15" customHeight="1">
      <c r="A47" s="95" t="s">
        <v>1019</v>
      </c>
      <c r="B47" s="96">
        <v>613</v>
      </c>
    </row>
    <row r="48" spans="1:2" ht="34.15" customHeight="1">
      <c r="A48" s="95" t="s">
        <v>1020</v>
      </c>
      <c r="B48" s="96">
        <v>207</v>
      </c>
    </row>
    <row r="49" spans="1:2" ht="34.15" customHeight="1">
      <c r="A49" s="95" t="s">
        <v>1021</v>
      </c>
      <c r="B49" s="96">
        <v>1277</v>
      </c>
    </row>
    <row r="50" spans="1:2" ht="34.15" customHeight="1">
      <c r="A50" s="95" t="s">
        <v>1022</v>
      </c>
      <c r="B50" s="96">
        <v>463</v>
      </c>
    </row>
    <row r="51" spans="1:2" ht="34.15" customHeight="1">
      <c r="A51" s="95" t="s">
        <v>1023</v>
      </c>
      <c r="B51" s="96">
        <v>6592</v>
      </c>
    </row>
    <row r="52" spans="1:2" ht="34.15" customHeight="1">
      <c r="A52" s="95" t="s">
        <v>1024</v>
      </c>
      <c r="B52" s="94">
        <f>SUM(B53:B100)</f>
        <v>86369.66</v>
      </c>
    </row>
    <row r="53" spans="1:2" ht="34.15" customHeight="1">
      <c r="A53" s="95" t="s">
        <v>1025</v>
      </c>
      <c r="B53" s="96">
        <v>117.65</v>
      </c>
    </row>
    <row r="54" spans="1:2" ht="34.15" customHeight="1">
      <c r="A54" s="95" t="s">
        <v>1026</v>
      </c>
      <c r="B54" s="96">
        <v>259</v>
      </c>
    </row>
    <row r="55" spans="1:2" ht="34.15" customHeight="1">
      <c r="A55" s="95" t="s">
        <v>1027</v>
      </c>
      <c r="B55" s="96">
        <v>879</v>
      </c>
    </row>
    <row r="56" spans="1:2" ht="34.15" customHeight="1">
      <c r="A56" s="95" t="s">
        <v>1028</v>
      </c>
      <c r="B56" s="96">
        <v>75</v>
      </c>
    </row>
    <row r="57" spans="1:2" ht="34.15" customHeight="1">
      <c r="A57" s="95" t="s">
        <v>1029</v>
      </c>
      <c r="B57" s="96">
        <v>41.84</v>
      </c>
    </row>
    <row r="58" spans="1:2" ht="34.15" customHeight="1">
      <c r="A58" s="95" t="s">
        <v>1030</v>
      </c>
      <c r="B58" s="96">
        <v>2832.2</v>
      </c>
    </row>
    <row r="59" spans="1:2" ht="34.15" customHeight="1">
      <c r="A59" s="95" t="s">
        <v>1031</v>
      </c>
      <c r="B59" s="96">
        <v>1718</v>
      </c>
    </row>
    <row r="60" spans="1:2" ht="34.15" customHeight="1">
      <c r="A60" s="95" t="s">
        <v>1032</v>
      </c>
      <c r="B60" s="96">
        <v>800</v>
      </c>
    </row>
    <row r="61" spans="1:2" ht="34.15" customHeight="1">
      <c r="A61" s="95" t="s">
        <v>1033</v>
      </c>
      <c r="B61" s="96">
        <v>1532</v>
      </c>
    </row>
    <row r="62" spans="1:2" ht="34.15" customHeight="1">
      <c r="A62" s="95" t="s">
        <v>1034</v>
      </c>
      <c r="B62" s="96">
        <v>1576</v>
      </c>
    </row>
    <row r="63" spans="1:2" ht="34.15" customHeight="1">
      <c r="A63" s="95" t="s">
        <v>1035</v>
      </c>
      <c r="B63" s="96">
        <v>97.02</v>
      </c>
    </row>
    <row r="64" spans="1:2" ht="34.15" customHeight="1">
      <c r="A64" s="95" t="s">
        <v>1036</v>
      </c>
      <c r="B64" s="96">
        <v>1111</v>
      </c>
    </row>
    <row r="65" spans="1:2" ht="34.15" customHeight="1">
      <c r="A65" s="95" t="s">
        <v>1037</v>
      </c>
      <c r="B65" s="96">
        <v>1459</v>
      </c>
    </row>
    <row r="66" spans="1:2" ht="34.15" customHeight="1">
      <c r="A66" s="95" t="s">
        <v>1038</v>
      </c>
      <c r="B66" s="96">
        <v>107</v>
      </c>
    </row>
    <row r="67" spans="1:2" ht="34.15" customHeight="1">
      <c r="A67" s="95" t="s">
        <v>1039</v>
      </c>
      <c r="B67" s="96">
        <v>2593</v>
      </c>
    </row>
    <row r="68" spans="1:2" ht="34.15" customHeight="1">
      <c r="A68" s="95" t="s">
        <v>1040</v>
      </c>
      <c r="B68" s="96">
        <v>20717</v>
      </c>
    </row>
    <row r="69" spans="1:2" ht="34.15" customHeight="1">
      <c r="A69" s="95" t="s">
        <v>1041</v>
      </c>
      <c r="B69" s="96">
        <v>751</v>
      </c>
    </row>
    <row r="70" spans="1:2" ht="34.15" customHeight="1">
      <c r="A70" s="95" t="s">
        <v>1042</v>
      </c>
      <c r="B70" s="96">
        <v>3220</v>
      </c>
    </row>
    <row r="71" spans="1:2" ht="34.15" customHeight="1">
      <c r="A71" s="95" t="s">
        <v>1043</v>
      </c>
      <c r="B71" s="96">
        <v>47</v>
      </c>
    </row>
    <row r="72" spans="1:2" ht="34.15" customHeight="1">
      <c r="A72" s="95" t="s">
        <v>1044</v>
      </c>
      <c r="B72" s="96">
        <v>204</v>
      </c>
    </row>
    <row r="73" spans="1:2" ht="34.15" customHeight="1">
      <c r="A73" s="95" t="s">
        <v>1045</v>
      </c>
      <c r="B73" s="96">
        <v>2226</v>
      </c>
    </row>
    <row r="74" spans="1:2" ht="34.15" customHeight="1">
      <c r="A74" s="95" t="s">
        <v>1046</v>
      </c>
      <c r="B74" s="96">
        <v>387</v>
      </c>
    </row>
    <row r="75" spans="1:2" ht="34.15" customHeight="1">
      <c r="A75" s="95" t="s">
        <v>1047</v>
      </c>
      <c r="B75" s="96">
        <v>8314</v>
      </c>
    </row>
    <row r="76" spans="1:2" ht="34.15" customHeight="1">
      <c r="A76" s="95" t="s">
        <v>1048</v>
      </c>
      <c r="B76" s="96">
        <v>414.7</v>
      </c>
    </row>
    <row r="77" spans="1:2" ht="34.15" customHeight="1">
      <c r="A77" s="95" t="s">
        <v>1049</v>
      </c>
      <c r="B77" s="96">
        <v>148</v>
      </c>
    </row>
    <row r="78" spans="1:2" ht="34.15" customHeight="1">
      <c r="A78" s="95" t="s">
        <v>1050</v>
      </c>
      <c r="B78" s="96">
        <v>210</v>
      </c>
    </row>
    <row r="79" spans="1:2" ht="34.15" customHeight="1">
      <c r="A79" s="95" t="s">
        <v>1051</v>
      </c>
      <c r="B79" s="96">
        <v>11.4</v>
      </c>
    </row>
    <row r="80" spans="1:2" ht="34.15" customHeight="1">
      <c r="A80" s="95" t="s">
        <v>1052</v>
      </c>
      <c r="B80" s="96">
        <v>15459.92</v>
      </c>
    </row>
    <row r="81" spans="1:2" ht="34.15" customHeight="1">
      <c r="A81" s="95" t="s">
        <v>1053</v>
      </c>
      <c r="B81" s="96">
        <v>200</v>
      </c>
    </row>
    <row r="82" spans="1:2" ht="34.15" customHeight="1">
      <c r="A82" s="95" t="s">
        <v>1054</v>
      </c>
      <c r="B82" s="96">
        <v>570.4</v>
      </c>
    </row>
    <row r="83" spans="1:2" ht="34.15" customHeight="1">
      <c r="A83" s="95" t="s">
        <v>1055</v>
      </c>
      <c r="B83" s="96">
        <v>526</v>
      </c>
    </row>
    <row r="84" spans="1:2" ht="34.15" customHeight="1">
      <c r="A84" s="95" t="s">
        <v>1056</v>
      </c>
      <c r="B84" s="96">
        <v>5870</v>
      </c>
    </row>
    <row r="85" spans="1:2" ht="34.15" customHeight="1">
      <c r="A85" s="95" t="s">
        <v>1057</v>
      </c>
      <c r="B85" s="96">
        <v>3745</v>
      </c>
    </row>
    <row r="86" spans="1:2" ht="34.15" customHeight="1">
      <c r="A86" s="95" t="s">
        <v>1058</v>
      </c>
      <c r="B86" s="96">
        <v>245</v>
      </c>
    </row>
    <row r="87" spans="1:2" ht="34.15" customHeight="1">
      <c r="A87" s="95" t="s">
        <v>1059</v>
      </c>
      <c r="B87" s="96">
        <v>1543</v>
      </c>
    </row>
    <row r="88" spans="1:2" ht="34.15" customHeight="1">
      <c r="A88" s="95" t="s">
        <v>1060</v>
      </c>
      <c r="B88" s="96">
        <v>40</v>
      </c>
    </row>
    <row r="89" spans="1:2" ht="34.15" customHeight="1">
      <c r="A89" s="95" t="s">
        <v>1061</v>
      </c>
      <c r="B89" s="96">
        <v>1489</v>
      </c>
    </row>
    <row r="90" spans="1:2" ht="34.15" customHeight="1">
      <c r="A90" s="95" t="s">
        <v>1062</v>
      </c>
      <c r="B90" s="96">
        <v>66</v>
      </c>
    </row>
    <row r="91" spans="1:2" ht="34.15" customHeight="1">
      <c r="A91" s="95" t="s">
        <v>1063</v>
      </c>
      <c r="B91" s="96">
        <v>1805</v>
      </c>
    </row>
    <row r="92" spans="1:2" ht="34.15" customHeight="1">
      <c r="A92" s="95" t="s">
        <v>1064</v>
      </c>
      <c r="B92" s="96">
        <v>280</v>
      </c>
    </row>
    <row r="93" spans="1:2" ht="34.15" customHeight="1">
      <c r="A93" s="95" t="s">
        <v>1065</v>
      </c>
      <c r="B93" s="96">
        <v>216.4</v>
      </c>
    </row>
    <row r="94" spans="1:2" ht="34.15" customHeight="1">
      <c r="A94" s="95" t="s">
        <v>1066</v>
      </c>
      <c r="B94" s="96">
        <v>67.900000000000006</v>
      </c>
    </row>
    <row r="95" spans="1:2" ht="34.15" customHeight="1">
      <c r="A95" s="95" t="s">
        <v>1067</v>
      </c>
      <c r="B95" s="96">
        <v>29.6</v>
      </c>
    </row>
    <row r="96" spans="1:2" ht="34.15" customHeight="1">
      <c r="A96" s="95" t="s">
        <v>1068</v>
      </c>
      <c r="B96" s="96">
        <v>829</v>
      </c>
    </row>
    <row r="97" spans="1:2" ht="34.15" customHeight="1">
      <c r="A97" s="95" t="s">
        <v>1069</v>
      </c>
      <c r="B97" s="96">
        <v>207</v>
      </c>
    </row>
    <row r="98" spans="1:2" ht="34.15" customHeight="1">
      <c r="A98" s="95" t="s">
        <v>1070</v>
      </c>
      <c r="B98" s="96">
        <v>7.63</v>
      </c>
    </row>
    <row r="99" spans="1:2" ht="34.15" customHeight="1">
      <c r="A99" s="95" t="s">
        <v>1071</v>
      </c>
      <c r="B99" s="96">
        <v>56</v>
      </c>
    </row>
    <row r="100" spans="1:2" ht="34.15" customHeight="1">
      <c r="A100" s="95" t="s">
        <v>1072</v>
      </c>
      <c r="B100" s="96">
        <v>1269</v>
      </c>
    </row>
    <row r="101" spans="1:2" ht="34.15" customHeight="1">
      <c r="A101" s="93" t="s">
        <v>1073</v>
      </c>
      <c r="B101" s="94">
        <f>B102+B118</f>
        <v>116107.87</v>
      </c>
    </row>
    <row r="102" spans="1:2" ht="34.15" customHeight="1">
      <c r="A102" s="95" t="s">
        <v>1074</v>
      </c>
      <c r="B102" s="94">
        <f>SUM(B103:B117)</f>
        <v>87777.64</v>
      </c>
    </row>
    <row r="103" spans="1:2" ht="34.15" customHeight="1">
      <c r="A103" s="95" t="s">
        <v>1075</v>
      </c>
      <c r="B103" s="96">
        <v>8070</v>
      </c>
    </row>
    <row r="104" spans="1:2" ht="34.15" customHeight="1">
      <c r="A104" s="95" t="s">
        <v>1076</v>
      </c>
      <c r="B104" s="96">
        <v>1729</v>
      </c>
    </row>
    <row r="105" spans="1:2" ht="34.15" customHeight="1">
      <c r="A105" s="95" t="s">
        <v>1077</v>
      </c>
      <c r="B105" s="96">
        <v>3739.3</v>
      </c>
    </row>
    <row r="106" spans="1:2" ht="34.15" customHeight="1">
      <c r="A106" s="95" t="s">
        <v>1078</v>
      </c>
      <c r="B106" s="96">
        <v>12280.6</v>
      </c>
    </row>
    <row r="107" spans="1:2" ht="34.15" customHeight="1">
      <c r="A107" s="95" t="s">
        <v>1079</v>
      </c>
      <c r="B107" s="96">
        <v>21693.200000000001</v>
      </c>
    </row>
    <row r="108" spans="1:2" ht="34.15" customHeight="1">
      <c r="A108" s="95" t="s">
        <v>1080</v>
      </c>
      <c r="B108" s="96">
        <v>367.98</v>
      </c>
    </row>
    <row r="109" spans="1:2" ht="34.15" customHeight="1">
      <c r="A109" s="95" t="s">
        <v>1081</v>
      </c>
      <c r="B109" s="96">
        <v>239</v>
      </c>
    </row>
    <row r="110" spans="1:2" ht="34.15" customHeight="1">
      <c r="A110" s="95" t="s">
        <v>1082</v>
      </c>
      <c r="B110" s="96">
        <v>501</v>
      </c>
    </row>
    <row r="111" spans="1:2" ht="34.15" customHeight="1">
      <c r="A111" s="95" t="s">
        <v>1083</v>
      </c>
      <c r="B111" s="96">
        <v>7344</v>
      </c>
    </row>
    <row r="112" spans="1:2" ht="34.15" customHeight="1">
      <c r="A112" s="95" t="s">
        <v>1084</v>
      </c>
      <c r="B112" s="96">
        <v>1300</v>
      </c>
    </row>
    <row r="113" spans="1:2" ht="34.15" customHeight="1">
      <c r="A113" s="95" t="s">
        <v>1085</v>
      </c>
      <c r="B113" s="96">
        <v>15261</v>
      </c>
    </row>
    <row r="114" spans="1:2" ht="34.15" customHeight="1">
      <c r="A114" s="95" t="s">
        <v>1086</v>
      </c>
      <c r="B114" s="96">
        <v>7.56</v>
      </c>
    </row>
    <row r="115" spans="1:2" ht="34.15" customHeight="1">
      <c r="A115" s="95" t="s">
        <v>1087</v>
      </c>
      <c r="B115" s="96">
        <v>377</v>
      </c>
    </row>
    <row r="116" spans="1:2" ht="34.15" customHeight="1">
      <c r="A116" s="95" t="s">
        <v>1088</v>
      </c>
      <c r="B116" s="96">
        <v>12303</v>
      </c>
    </row>
    <row r="117" spans="1:2" ht="34.15" customHeight="1">
      <c r="A117" s="95" t="s">
        <v>1089</v>
      </c>
      <c r="B117" s="96">
        <v>2565</v>
      </c>
    </row>
    <row r="118" spans="1:2" ht="34.15" customHeight="1">
      <c r="A118" s="95" t="s">
        <v>1090</v>
      </c>
      <c r="B118" s="94">
        <f>SUM(B119:B144)</f>
        <v>28330.23</v>
      </c>
    </row>
    <row r="119" spans="1:2" ht="34.15" customHeight="1">
      <c r="A119" s="95" t="s">
        <v>1091</v>
      </c>
      <c r="B119" s="96">
        <v>120</v>
      </c>
    </row>
    <row r="120" spans="1:2" ht="34.15" customHeight="1">
      <c r="A120" s="95" t="s">
        <v>1092</v>
      </c>
      <c r="B120" s="96">
        <v>1460</v>
      </c>
    </row>
    <row r="121" spans="1:2" ht="34.15" customHeight="1">
      <c r="A121" s="95" t="s">
        <v>1093</v>
      </c>
      <c r="B121" s="96">
        <v>64.25</v>
      </c>
    </row>
    <row r="122" spans="1:2" ht="34.15" customHeight="1">
      <c r="A122" s="95" t="s">
        <v>1094</v>
      </c>
      <c r="B122" s="96">
        <v>100</v>
      </c>
    </row>
    <row r="123" spans="1:2" ht="34.15" customHeight="1">
      <c r="A123" s="95" t="s">
        <v>1095</v>
      </c>
      <c r="B123" s="96">
        <v>60</v>
      </c>
    </row>
    <row r="124" spans="1:2" ht="34.15" customHeight="1">
      <c r="A124" s="95" t="s">
        <v>1096</v>
      </c>
      <c r="B124" s="96">
        <v>46</v>
      </c>
    </row>
    <row r="125" spans="1:2" ht="34.15" customHeight="1">
      <c r="A125" s="95" t="s">
        <v>1097</v>
      </c>
      <c r="B125" s="96">
        <v>1915</v>
      </c>
    </row>
    <row r="126" spans="1:2" ht="34.15" customHeight="1">
      <c r="A126" s="95" t="s">
        <v>1098</v>
      </c>
      <c r="B126" s="96">
        <v>1579</v>
      </c>
    </row>
    <row r="127" spans="1:2" ht="34.15" customHeight="1">
      <c r="A127" s="95" t="s">
        <v>1099</v>
      </c>
      <c r="B127" s="96">
        <v>396</v>
      </c>
    </row>
    <row r="128" spans="1:2" ht="34.15" customHeight="1">
      <c r="A128" s="95" t="s">
        <v>1100</v>
      </c>
      <c r="B128" s="96">
        <v>7464</v>
      </c>
    </row>
    <row r="129" spans="1:2" ht="34.15" customHeight="1">
      <c r="A129" s="95" t="s">
        <v>1101</v>
      </c>
      <c r="B129" s="96">
        <v>245.6</v>
      </c>
    </row>
    <row r="130" spans="1:2" ht="34.15" customHeight="1">
      <c r="A130" s="95" t="s">
        <v>1102</v>
      </c>
      <c r="B130" s="96">
        <v>9023</v>
      </c>
    </row>
    <row r="131" spans="1:2" ht="34.15" customHeight="1">
      <c r="A131" s="95" t="s">
        <v>1103</v>
      </c>
      <c r="B131" s="96">
        <v>27.3</v>
      </c>
    </row>
    <row r="132" spans="1:2" ht="34.15" customHeight="1">
      <c r="A132" s="95" t="s">
        <v>1104</v>
      </c>
      <c r="B132" s="96">
        <v>1372</v>
      </c>
    </row>
    <row r="133" spans="1:2" ht="34.15" customHeight="1">
      <c r="A133" s="95" t="s">
        <v>1105</v>
      </c>
      <c r="B133" s="96">
        <v>320</v>
      </c>
    </row>
    <row r="134" spans="1:2" ht="34.15" customHeight="1">
      <c r="A134" s="95" t="s">
        <v>1106</v>
      </c>
      <c r="B134" s="96">
        <v>150</v>
      </c>
    </row>
    <row r="135" spans="1:2" ht="34.15" customHeight="1">
      <c r="A135" s="95" t="s">
        <v>1107</v>
      </c>
      <c r="B135" s="96">
        <v>54</v>
      </c>
    </row>
    <row r="136" spans="1:2" ht="34.15" customHeight="1">
      <c r="A136" s="95" t="s">
        <v>1108</v>
      </c>
      <c r="B136" s="96">
        <v>1300</v>
      </c>
    </row>
    <row r="137" spans="1:2" ht="34.15" customHeight="1">
      <c r="A137" s="95" t="s">
        <v>1109</v>
      </c>
      <c r="B137" s="96">
        <v>2000</v>
      </c>
    </row>
    <row r="138" spans="1:2" ht="34.15" customHeight="1">
      <c r="A138" s="95" t="s">
        <v>1062</v>
      </c>
      <c r="B138" s="96">
        <v>0</v>
      </c>
    </row>
    <row r="139" spans="1:2" ht="34.15" customHeight="1">
      <c r="A139" s="95" t="s">
        <v>1110</v>
      </c>
      <c r="B139" s="96">
        <v>44</v>
      </c>
    </row>
    <row r="140" spans="1:2" ht="34.15" customHeight="1">
      <c r="A140" s="95" t="s">
        <v>1111</v>
      </c>
      <c r="B140" s="96">
        <v>26</v>
      </c>
    </row>
    <row r="141" spans="1:2" ht="34.15" customHeight="1">
      <c r="A141" s="95" t="s">
        <v>1112</v>
      </c>
      <c r="B141" s="96">
        <v>466</v>
      </c>
    </row>
    <row r="142" spans="1:2" ht="34.15" customHeight="1">
      <c r="A142" s="95" t="s">
        <v>1113</v>
      </c>
      <c r="B142" s="96">
        <v>45.43</v>
      </c>
    </row>
    <row r="143" spans="1:2" ht="34.15" customHeight="1">
      <c r="A143" s="95" t="s">
        <v>1114</v>
      </c>
      <c r="B143" s="96">
        <v>41.85</v>
      </c>
    </row>
    <row r="144" spans="1:2" ht="34.15" customHeight="1">
      <c r="A144" s="95" t="s">
        <v>1115</v>
      </c>
      <c r="B144" s="96">
        <v>10.8</v>
      </c>
    </row>
    <row r="145" spans="1:2" ht="34.15" customHeight="1">
      <c r="A145" s="91" t="s">
        <v>1116</v>
      </c>
      <c r="B145" s="97">
        <f>B5+B101</f>
        <v>340065.54</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xl/worksheets/sheet8.xml><?xml version="1.0" encoding="utf-8"?>
<worksheet xmlns="http://schemas.openxmlformats.org/spreadsheetml/2006/main" xmlns:r="http://schemas.openxmlformats.org/officeDocument/2006/relationships">
  <dimension ref="A1:B14"/>
  <sheetViews>
    <sheetView workbookViewId="0">
      <selection activeCell="H24" sqref="H24"/>
    </sheetView>
  </sheetViews>
  <sheetFormatPr defaultColWidth="9" defaultRowHeight="13.5"/>
  <cols>
    <col min="1" max="1" width="61.5" customWidth="1"/>
    <col min="2" max="2" width="30.75" style="1" customWidth="1"/>
    <col min="3" max="3" width="9.75" customWidth="1"/>
    <col min="4" max="4" width="12.625"/>
  </cols>
  <sheetData>
    <row r="1" spans="1:2" ht="22.7" customHeight="1">
      <c r="A1" s="46" t="s">
        <v>1117</v>
      </c>
      <c r="B1" s="85"/>
    </row>
    <row r="2" spans="1:2" ht="57" customHeight="1">
      <c r="A2" s="129" t="s">
        <v>12</v>
      </c>
      <c r="B2" s="130"/>
    </row>
    <row r="3" spans="1:2" ht="21.2" customHeight="1">
      <c r="A3" s="54"/>
      <c r="B3" s="61" t="s">
        <v>47</v>
      </c>
    </row>
    <row r="4" spans="1:2" ht="34.15" customHeight="1">
      <c r="A4" s="5" t="s">
        <v>1118</v>
      </c>
      <c r="B4" s="6" t="s">
        <v>49</v>
      </c>
    </row>
    <row r="5" spans="1:2" ht="34.15" customHeight="1">
      <c r="A5" s="17" t="s">
        <v>1119</v>
      </c>
      <c r="B5" s="9">
        <v>75039.359700000001</v>
      </c>
    </row>
    <row r="6" spans="1:2" ht="34.15" customHeight="1">
      <c r="A6" s="17" t="s">
        <v>1120</v>
      </c>
      <c r="B6" s="9">
        <v>40429.584999999999</v>
      </c>
    </row>
    <row r="7" spans="1:2" ht="34.15" customHeight="1">
      <c r="A7" s="17" t="s">
        <v>1121</v>
      </c>
      <c r="B7" s="9">
        <v>25940.7078</v>
      </c>
    </row>
    <row r="8" spans="1:2" ht="34.15" customHeight="1">
      <c r="A8" s="17" t="s">
        <v>1122</v>
      </c>
      <c r="B8" s="9">
        <v>51332.499199999998</v>
      </c>
    </row>
    <row r="9" spans="1:2" ht="34.15" customHeight="1">
      <c r="A9" s="17" t="s">
        <v>1123</v>
      </c>
      <c r="B9" s="9">
        <v>37948.28</v>
      </c>
    </row>
    <row r="10" spans="1:2" ht="34.15" customHeight="1">
      <c r="A10" s="17" t="s">
        <v>1124</v>
      </c>
      <c r="B10" s="9">
        <v>19128.27</v>
      </c>
    </row>
    <row r="11" spans="1:2" ht="34.15" customHeight="1">
      <c r="A11" s="17" t="s">
        <v>1125</v>
      </c>
      <c r="B11" s="9">
        <v>50629.768300000003</v>
      </c>
    </row>
    <row r="12" spans="1:2" ht="34.15" customHeight="1">
      <c r="A12" s="17" t="s">
        <v>1126</v>
      </c>
      <c r="B12" s="9">
        <v>8.44</v>
      </c>
    </row>
    <row r="13" spans="1:2" ht="34.15" customHeight="1">
      <c r="A13" s="17" t="s">
        <v>1127</v>
      </c>
      <c r="B13" s="9">
        <v>39608.629999999997</v>
      </c>
    </row>
    <row r="14" spans="1:2" ht="34.15" customHeight="1">
      <c r="A14" s="5" t="s">
        <v>1116</v>
      </c>
      <c r="B14" s="39">
        <f>SUM(B5:B13)</f>
        <v>340065.54</v>
      </c>
    </row>
  </sheetData>
  <mergeCells count="1">
    <mergeCell ref="A2:B2"/>
  </mergeCells>
  <phoneticPr fontId="29" type="noConversion"/>
  <printOptions horizontalCentered="1"/>
  <pageMargins left="0.75138888888888899" right="0.75138888888888899" top="0.266666666666667" bottom="0.266666666666667" header="0" footer="0"/>
  <pageSetup paperSize="9" pageOrder="overThenDown" orientation="landscape"/>
</worksheet>
</file>

<file path=xl/worksheets/sheet9.xml><?xml version="1.0" encoding="utf-8"?>
<worksheet xmlns="http://schemas.openxmlformats.org/spreadsheetml/2006/main" xmlns:r="http://schemas.openxmlformats.org/officeDocument/2006/relationships">
  <dimension ref="A1:B14"/>
  <sheetViews>
    <sheetView workbookViewId="0">
      <selection activeCell="H24" sqref="H24"/>
    </sheetView>
  </sheetViews>
  <sheetFormatPr defaultColWidth="9" defaultRowHeight="13.5"/>
  <cols>
    <col min="1" max="1" width="61.5" customWidth="1"/>
    <col min="2" max="2" width="30.75" style="1" customWidth="1"/>
    <col min="3" max="3" width="9.75" customWidth="1"/>
  </cols>
  <sheetData>
    <row r="1" spans="1:2" ht="22.7" customHeight="1">
      <c r="A1" s="2" t="s">
        <v>1128</v>
      </c>
      <c r="B1" s="11"/>
    </row>
    <row r="2" spans="1:2" ht="57" customHeight="1">
      <c r="A2" s="129" t="s">
        <v>14</v>
      </c>
      <c r="B2" s="130"/>
    </row>
    <row r="3" spans="1:2" ht="21.2" customHeight="1">
      <c r="A3" s="83"/>
      <c r="B3" s="61" t="s">
        <v>47</v>
      </c>
    </row>
    <row r="4" spans="1:2" ht="34.15" customHeight="1">
      <c r="A4" s="5" t="s">
        <v>1129</v>
      </c>
      <c r="B4" s="6" t="s">
        <v>49</v>
      </c>
    </row>
    <row r="5" spans="1:2" ht="34.15" customHeight="1">
      <c r="A5" s="5" t="s">
        <v>1116</v>
      </c>
      <c r="B5" s="39">
        <f>SUM(B6:B14)</f>
        <v>66563.62</v>
      </c>
    </row>
    <row r="6" spans="1:2" ht="34.15" customHeight="1">
      <c r="A6" s="84" t="s">
        <v>1119</v>
      </c>
      <c r="B6" s="9">
        <v>11327.46</v>
      </c>
    </row>
    <row r="7" spans="1:2" ht="34.15" customHeight="1">
      <c r="A7" s="84" t="s">
        <v>1120</v>
      </c>
      <c r="B7" s="9">
        <v>10653.51</v>
      </c>
    </row>
    <row r="8" spans="1:2" ht="34.15" customHeight="1">
      <c r="A8" s="84" t="s">
        <v>1121</v>
      </c>
      <c r="B8" s="9">
        <v>5768.59</v>
      </c>
    </row>
    <row r="9" spans="1:2" ht="34.15" customHeight="1">
      <c r="A9" s="84" t="s">
        <v>1122</v>
      </c>
      <c r="B9" s="9">
        <v>11356.91</v>
      </c>
    </row>
    <row r="10" spans="1:2" ht="34.15" customHeight="1">
      <c r="A10" s="84" t="s">
        <v>1123</v>
      </c>
      <c r="B10" s="9">
        <v>7759.16</v>
      </c>
    </row>
    <row r="11" spans="1:2" ht="34.15" customHeight="1">
      <c r="A11" s="84" t="s">
        <v>1124</v>
      </c>
      <c r="B11" s="9">
        <v>4959.09</v>
      </c>
    </row>
    <row r="12" spans="1:2" ht="34.15" customHeight="1">
      <c r="A12" s="84" t="s">
        <v>1125</v>
      </c>
      <c r="B12" s="9">
        <v>8819.9</v>
      </c>
    </row>
    <row r="13" spans="1:2" ht="34.15" customHeight="1">
      <c r="A13" s="84" t="s">
        <v>1126</v>
      </c>
      <c r="B13" s="9"/>
    </row>
    <row r="14" spans="1:2" ht="34.15" customHeight="1">
      <c r="A14" s="84" t="s">
        <v>1127</v>
      </c>
      <c r="B14" s="9">
        <v>5919</v>
      </c>
    </row>
  </sheetData>
  <mergeCells count="1">
    <mergeCell ref="A2:B2"/>
  </mergeCells>
  <phoneticPr fontId="29" type="noConversion"/>
  <pageMargins left="0.75" right="0.75" top="0.26874999999999999" bottom="0.26874999999999999"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32</vt:i4>
      </vt:variant>
      <vt:variant>
        <vt:lpstr>命名范围</vt:lpstr>
      </vt:variant>
      <vt:variant>
        <vt:i4>1</vt:i4>
      </vt:variant>
    </vt:vector>
  </HeadingPairs>
  <TitlesOfParts>
    <vt:vector size="33" baseType="lpstr">
      <vt:lpstr>目录</vt:lpstr>
      <vt:lpstr>一般公共预算收入表</vt:lpstr>
      <vt:lpstr>本级一般公共预算收入预算表</vt:lpstr>
      <vt:lpstr>本级一般公共预算支出预算表</vt:lpstr>
      <vt:lpstr>本级一般公共预算本级支出预算表</vt:lpstr>
      <vt:lpstr>本级一般公共预算基本支出预算表</vt:lpstr>
      <vt:lpstr>本级一般公共预算对下级转移支付预算分项目表</vt:lpstr>
      <vt:lpstr>本级一般公共预算对下级转移支付预算分地区表</vt:lpstr>
      <vt:lpstr>本级对下一般性转移支付预算分地区汇总表</vt:lpstr>
      <vt:lpstr>本级共同事权转移支付分地区汇总表</vt:lpstr>
      <vt:lpstr>本级对下专项转移支付预算分地区汇总表</vt:lpstr>
      <vt:lpstr>本级一般公共预算“三公”经费支出预算表</vt:lpstr>
      <vt:lpstr>本级一般债务表</vt:lpstr>
      <vt:lpstr>地方政府一般债务余额情况表</vt:lpstr>
      <vt:lpstr>全市政府性基金预算收入表</vt:lpstr>
      <vt:lpstr>本级政府性基金收入预算表</vt:lpstr>
      <vt:lpstr>本级政府性基金支出预算表</vt:lpstr>
      <vt:lpstr>本级政府性基金预算本级支出预算表</vt:lpstr>
      <vt:lpstr>本级政府性基金预算对下级转移支付预算分项目表</vt:lpstr>
      <vt:lpstr>本级政府性基金预算对下级转移支付预算分地区汇总表</vt:lpstr>
      <vt:lpstr>本级政府性基金三公预算表</vt:lpstr>
      <vt:lpstr>地方政府专项债务余额情况表</vt:lpstr>
      <vt:lpstr>市本级专项债务表</vt:lpstr>
      <vt:lpstr>全市国有资本经营预算收入表</vt:lpstr>
      <vt:lpstr>本级国有资本经营收入预算表</vt:lpstr>
      <vt:lpstr>本级国有资本经营支出预算表</vt:lpstr>
      <vt:lpstr>本级国有资本经营预算支出明细表</vt:lpstr>
      <vt:lpstr>全市社保基金收入预算表</vt:lpstr>
      <vt:lpstr>本级社会保险基金收入预算表</vt:lpstr>
      <vt:lpstr>全市社保基金支出预算表</vt:lpstr>
      <vt:lpstr>本级社会保险基金支出预算表</vt:lpstr>
      <vt:lpstr>本级社会保险基金结余预算表</vt:lpstr>
      <vt:lpstr>本级共同事权转移支付分地区汇总表!Print_Area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NKC-X-2018-8</cp:lastModifiedBy>
  <dcterms:created xsi:type="dcterms:W3CDTF">2022-02-09T03:28:00Z</dcterms:created>
  <dcterms:modified xsi:type="dcterms:W3CDTF">2023-09-28T08:10:26Z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