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70" yWindow="500" windowWidth="16030" windowHeight="6240" tabRatio="923"/>
  </bookViews>
  <sheets>
    <sheet name="目录" sheetId="34" r:id="rId1"/>
    <sheet name="一般公共预算收入预算表" sheetId="2" r:id="rId2"/>
    <sheet name="一般公共预算支出预算表" sheetId="3" r:id="rId3"/>
    <sheet name="一般公共预算本级支出预算表" sheetId="4" r:id="rId4"/>
    <sheet name="本级一般公共预算基本支出预算表" sheetId="5" r:id="rId5"/>
    <sheet name="一般公共预算对下级转移支付预算分项目表" sheetId="6" r:id="rId6"/>
    <sheet name="一般公共预算对下级转移支付预算分地区表" sheetId="7" r:id="rId7"/>
    <sheet name="对下一般性转移支付预算分地区汇总表" sheetId="8" r:id="rId8"/>
    <sheet name="共同事权转移支付分地区汇总表" sheetId="9" r:id="rId9"/>
    <sheet name="对下专项转移支付预算分地区汇总表" sheetId="10" r:id="rId10"/>
    <sheet name="地方政府一般债务余额情况表" sheetId="12" r:id="rId11"/>
    <sheet name="本级一般公共预算“三公”经费支出预算表" sheetId="11" r:id="rId12"/>
    <sheet name="政府性基金收入预算表" sheetId="13" r:id="rId13"/>
    <sheet name="政府性基金支出预算表" sheetId="14" r:id="rId14"/>
    <sheet name="本级政府性基金预算本级支出预算表" sheetId="15" r:id="rId15"/>
    <sheet name="本级政府性基金预算对下级转移支付预算分项目表" sheetId="16" r:id="rId16"/>
    <sheet name="本级政府性基金预算对下级转移支付预算分地区汇总表" sheetId="17" r:id="rId17"/>
    <sheet name="地方政府专项债务余额情况表" sheetId="18" r:id="rId18"/>
    <sheet name="国有资本经营收入预算表" sheetId="19" r:id="rId19"/>
    <sheet name="国有资本经营支出预算表" sheetId="20" r:id="rId20"/>
    <sheet name="本级国有资本经营预算支出明细表" sheetId="21" r:id="rId21"/>
    <sheet name="本级社会保险基金收入预算表" sheetId="22" r:id="rId22"/>
    <sheet name="本级社会保险基金支出预算表" sheetId="23" r:id="rId23"/>
    <sheet name="本级社会保险基金结余预算表" sheetId="24" r:id="rId24"/>
    <sheet name="全市社会保险基金收入预算表" sheetId="25" r:id="rId25"/>
    <sheet name="全市社会保险基金支出预算表" sheetId="26" r:id="rId26"/>
    <sheet name="全市社会保险基金结余预算表" sheetId="27" r:id="rId27"/>
    <sheet name="全市地方政府一般债务余额情况表" sheetId="29" r:id="rId28"/>
    <sheet name="全市地方政府专项债务余额情况表" sheetId="31" r:id="rId29"/>
    <sheet name="国有资本经营预算对下转移支付分项目表" sheetId="32" r:id="rId30"/>
    <sheet name="国有资本经营预算对下转移支付分地区表" sheetId="33" r:id="rId31"/>
  </sheets>
  <definedNames>
    <definedName name="_xlnm.Print_Area" localSheetId="7">对下一般性转移支付预算分地区汇总表!$A$1:$B$15</definedName>
    <definedName name="_xlnm.Print_Area" localSheetId="28">全市地方政府专项债务余额情况表!$A$1:$D$12</definedName>
    <definedName name="_xlnm.Print_Area" localSheetId="24">全市社会保险基金收入预算表!$A$1:$B$66</definedName>
    <definedName name="_xlnm.Print_Area" localSheetId="12">政府性基金收入预算表!$A$1:$B$17</definedName>
  </definedNames>
  <calcPr calcId="125725"/>
</workbook>
</file>

<file path=xl/calcChain.xml><?xml version="1.0" encoding="utf-8"?>
<calcChain xmlns="http://schemas.openxmlformats.org/spreadsheetml/2006/main">
  <c r="C6" i="21"/>
  <c r="C7"/>
  <c r="C8"/>
  <c r="C9"/>
  <c r="C10"/>
  <c r="B10" i="13"/>
  <c r="B9"/>
  <c r="B11"/>
  <c r="B17"/>
  <c r="B10" i="20"/>
  <c r="B16" i="19"/>
  <c r="D10" i="11"/>
  <c r="E10"/>
  <c r="D9"/>
  <c r="E9"/>
  <c r="D8"/>
  <c r="E8"/>
  <c r="C6"/>
  <c r="B6"/>
  <c r="D6"/>
  <c r="E6"/>
  <c r="B15" i="7"/>
  <c r="B5" i="10"/>
  <c r="B5" i="9"/>
  <c r="B5" i="8"/>
  <c r="B123" i="6"/>
  <c r="B110"/>
  <c r="B105"/>
  <c r="B104"/>
  <c r="B96"/>
  <c r="B53"/>
  <c r="B6"/>
  <c r="B5"/>
  <c r="B132"/>
  <c r="C25" i="5"/>
  <c r="C354" i="4"/>
  <c r="C350"/>
  <c r="C321"/>
  <c r="C318"/>
  <c r="C316"/>
  <c r="C310"/>
  <c r="C101"/>
  <c r="C5"/>
  <c r="B32" i="3"/>
  <c r="B5"/>
  <c r="B15"/>
  <c r="B16"/>
  <c r="B29"/>
  <c r="B43"/>
  <c r="B32" i="2"/>
  <c r="B42"/>
</calcChain>
</file>

<file path=xl/sharedStrings.xml><?xml version="1.0" encoding="utf-8"?>
<sst xmlns="http://schemas.openxmlformats.org/spreadsheetml/2006/main" count="1802" uniqueCount="1318">
  <si>
    <t xml:space="preserve">
</t>
  </si>
  <si>
    <t xml:space="preserve">目    录 </t>
  </si>
  <si>
    <t>1.</t>
  </si>
  <si>
    <t>2.</t>
  </si>
  <si>
    <t>3.</t>
  </si>
  <si>
    <t>本级一般公共预算本级支出预算表</t>
  </si>
  <si>
    <t>4.</t>
  </si>
  <si>
    <t>本级一般公共预算基本支出预算表</t>
  </si>
  <si>
    <t>5.</t>
  </si>
  <si>
    <t>6.</t>
  </si>
  <si>
    <t>7.</t>
  </si>
  <si>
    <t>8.</t>
  </si>
  <si>
    <t>9.</t>
  </si>
  <si>
    <t>10.</t>
  </si>
  <si>
    <t>本级一般公共预算“三公”经费支出预算表</t>
  </si>
  <si>
    <t>11.</t>
  </si>
  <si>
    <t>地方政府一般债务余额情况表</t>
  </si>
  <si>
    <t>12.</t>
  </si>
  <si>
    <t>13.</t>
  </si>
  <si>
    <t>14.</t>
  </si>
  <si>
    <t>本级政府性基金预算本级支出预算表</t>
  </si>
  <si>
    <t>15.</t>
  </si>
  <si>
    <t>16.</t>
  </si>
  <si>
    <t>本级政府性基金预算对下级转移支付预算分地区汇总表</t>
  </si>
  <si>
    <t>17.</t>
  </si>
  <si>
    <t>地方政府专项债务余额情况表</t>
  </si>
  <si>
    <t>18.</t>
  </si>
  <si>
    <t>19.</t>
  </si>
  <si>
    <t>20.</t>
  </si>
  <si>
    <t>本级国有资本经营预算支出明细表</t>
  </si>
  <si>
    <t>21.</t>
  </si>
  <si>
    <t>22.</t>
  </si>
  <si>
    <t>本级社会保险基金支出预算表</t>
  </si>
  <si>
    <t>23.</t>
  </si>
  <si>
    <t>本级社会保险基金结余预算表</t>
  </si>
  <si>
    <t>表1</t>
  </si>
  <si>
    <t>单位：万元</t>
  </si>
  <si>
    <t>项             目</t>
  </si>
  <si>
    <t>预算数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</si>
  <si>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</si>
  <si>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</si>
  <si>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</si>
  <si>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</si>
  <si>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</si>
  <si>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</si>
  <si>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</si>
  <si>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</si>
  <si>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</si>
  <si>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</si>
  <si>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</si>
  <si>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</si>
  <si>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</si>
  <si>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</si>
  <si>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环保税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</si>
  <si>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</si>
  <si>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</si>
  <si>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</si>
  <si>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</si>
  <si>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</si>
  <si>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</si>
  <si>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</si>
  <si>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</si>
  <si>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</si>
  <si>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</si>
  <si>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本级收入合计</t>
  </si>
  <si>
    <t>地方政府一般债务收入</t>
  </si>
  <si>
    <t>转移性收入</t>
  </si>
  <si>
    <t>一般性转移支付收入</t>
  </si>
  <si>
    <t>专项转移支付收入</t>
  </si>
  <si>
    <t>下级上解收入</t>
  </si>
  <si>
    <t>接受其他地区援助收入</t>
  </si>
  <si>
    <t>调入资金</t>
  </si>
  <si>
    <t>动用预算稳定调节基金</t>
  </si>
  <si>
    <t>地方政府一般债务转贷收入</t>
  </si>
  <si>
    <t>上年结转收入</t>
  </si>
  <si>
    <t>上年结余收入</t>
  </si>
  <si>
    <t>收入总计</t>
  </si>
  <si>
    <t>表2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</si>
  <si>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</si>
  <si>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</si>
  <si>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</si>
  <si>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</si>
  <si>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</si>
  <si>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</si>
  <si>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</si>
  <si>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</si>
  <si>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</si>
  <si>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</si>
  <si>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</si>
  <si>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</si>
  <si>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</si>
  <si>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</si>
  <si>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</si>
  <si>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</si>
  <si>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</si>
  <si>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</si>
  <si>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</si>
  <si>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</si>
  <si>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</si>
  <si>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</si>
  <si>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</si>
  <si>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</si>
  <si>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本级支出合计</t>
  </si>
  <si>
    <t>预备费</t>
  </si>
  <si>
    <t>地方政府一般债券还本支出</t>
  </si>
  <si>
    <t>转移性支出</t>
  </si>
  <si>
    <t>一般性转移支付</t>
  </si>
  <si>
    <t>专项转移支付</t>
  </si>
  <si>
    <t>上解上级支出</t>
  </si>
  <si>
    <t>援助其他地区支出</t>
  </si>
  <si>
    <t>调出资金</t>
  </si>
  <si>
    <t>安排预算稳定调节基金</t>
  </si>
  <si>
    <t>补充预算周转金</t>
  </si>
  <si>
    <t>地方政府一般债务转贷支出</t>
  </si>
  <si>
    <t>年终结转</t>
  </si>
  <si>
    <t>年终结余</t>
  </si>
  <si>
    <t>支出总计</t>
  </si>
  <si>
    <t>表3</t>
  </si>
  <si>
    <t>科目编码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</si>
  <si>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</si>
  <si>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</si>
  <si>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</si>
  <si>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</si>
  <si>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</si>
  <si>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</si>
  <si>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</si>
  <si>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</si>
  <si>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2010104</t>
  </si>
  <si>
    <t>人大会议</t>
  </si>
  <si>
    <t>20102</t>
  </si>
  <si>
    <t>政协事务</t>
  </si>
  <si>
    <t>2010201</t>
  </si>
  <si>
    <t>2010202</t>
  </si>
  <si>
    <t>2010204</t>
  </si>
  <si>
    <t>政协会议</t>
  </si>
  <si>
    <t>20103</t>
  </si>
  <si>
    <t>政府办公厅(室)及相关机构事务</t>
  </si>
  <si>
    <t>2010301</t>
  </si>
  <si>
    <t>2010302</t>
  </si>
  <si>
    <t>2010350</t>
  </si>
  <si>
    <t>事业运行</t>
  </si>
  <si>
    <t>2010399</t>
  </si>
  <si>
    <t>其他政府办公厅(室)及相关机构事务支出</t>
  </si>
  <si>
    <t>20104</t>
  </si>
  <si>
    <t>发展与改革事务</t>
  </si>
  <si>
    <t>2010401</t>
  </si>
  <si>
    <t>2010408</t>
  </si>
  <si>
    <t>物价管理</t>
  </si>
  <si>
    <t>2010450</t>
  </si>
  <si>
    <t>2010499</t>
  </si>
  <si>
    <t>其他发展与改革事务支出</t>
  </si>
  <si>
    <t>20105</t>
  </si>
  <si>
    <t>统计信息事务</t>
  </si>
  <si>
    <t>2010501</t>
  </si>
  <si>
    <t>2010505</t>
  </si>
  <si>
    <t>专项统计业务</t>
  </si>
  <si>
    <t>2010507</t>
  </si>
  <si>
    <t>专项普查活动</t>
  </si>
  <si>
    <t>2010508</t>
  </si>
  <si>
    <t>统计抽样调查</t>
  </si>
  <si>
    <t>20106</t>
  </si>
  <si>
    <t>财政事务</t>
  </si>
  <si>
    <t>2010601</t>
  </si>
  <si>
    <t>2010602</t>
  </si>
  <si>
    <t>2010605</t>
  </si>
  <si>
    <t>财政国库业务</t>
  </si>
  <si>
    <t>2010606</t>
  </si>
  <si>
    <t>财政监察</t>
  </si>
  <si>
    <t>2010607</t>
  </si>
  <si>
    <t>信息化建设</t>
  </si>
  <si>
    <t>2010650</t>
  </si>
  <si>
    <t>2010699</t>
  </si>
  <si>
    <t>其他财政事务支出</t>
  </si>
  <si>
    <t>20107</t>
  </si>
  <si>
    <t>税收事务</t>
  </si>
  <si>
    <t>2010701</t>
  </si>
  <si>
    <t>20108</t>
  </si>
  <si>
    <t>审计事务</t>
  </si>
  <si>
    <t>2010801</t>
  </si>
  <si>
    <t>2010804</t>
  </si>
  <si>
    <t>审计业务</t>
  </si>
  <si>
    <t>2010899</t>
  </si>
  <si>
    <t>其他审计事务支出</t>
  </si>
  <si>
    <t>20111</t>
  </si>
  <si>
    <t>纪检监察事务</t>
  </si>
  <si>
    <t>2011101</t>
  </si>
  <si>
    <t>2011102</t>
  </si>
  <si>
    <t>2011150</t>
  </si>
  <si>
    <t>2011199</t>
  </si>
  <si>
    <t>其他纪检监察事务支出</t>
  </si>
  <si>
    <t>20113</t>
  </si>
  <si>
    <t>商贸事务</t>
  </si>
  <si>
    <t>2011301</t>
  </si>
  <si>
    <t>2011302</t>
  </si>
  <si>
    <t>2011308</t>
  </si>
  <si>
    <t>招商引资</t>
  </si>
  <si>
    <t>2011350</t>
  </si>
  <si>
    <t>20114</t>
  </si>
  <si>
    <t>知识产权事务</t>
  </si>
  <si>
    <t>2011499</t>
  </si>
  <si>
    <t>其他知识产权事务支出</t>
  </si>
  <si>
    <t>20123</t>
  </si>
  <si>
    <t>民族事务</t>
  </si>
  <si>
    <t>2012301</t>
  </si>
  <si>
    <t>2012304</t>
  </si>
  <si>
    <t>民族工作专项</t>
  </si>
  <si>
    <t>2012350</t>
  </si>
  <si>
    <t>20126</t>
  </si>
  <si>
    <t>档案事务</t>
  </si>
  <si>
    <t>2012601</t>
  </si>
  <si>
    <t>2012602</t>
  </si>
  <si>
    <t>20128</t>
  </si>
  <si>
    <t>民主党派及工商联事务</t>
  </si>
  <si>
    <t>2012801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</si>
  <si>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</si>
  <si>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</si>
  <si>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</si>
  <si>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</si>
  <si>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</si>
  <si>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</si>
  <si>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2012950</t>
  </si>
  <si>
    <t>2012999</t>
  </si>
  <si>
    <t>其他群众团体事务支出</t>
  </si>
  <si>
    <t>20131</t>
  </si>
  <si>
    <t>党委办公厅(室)及相关机构事务</t>
  </si>
  <si>
    <t>2013101</t>
  </si>
  <si>
    <t>2013102</t>
  </si>
  <si>
    <t>2013105</t>
  </si>
  <si>
    <t>专项业务</t>
  </si>
  <si>
    <t>2013150</t>
  </si>
  <si>
    <t>20132</t>
  </si>
  <si>
    <t>组织事务</t>
  </si>
  <si>
    <t>2013201</t>
  </si>
  <si>
    <t>2013202</t>
  </si>
  <si>
    <t>2013250</t>
  </si>
  <si>
    <t>2013299</t>
  </si>
  <si>
    <t>其他组织事务支出</t>
  </si>
  <si>
    <t>20133</t>
  </si>
  <si>
    <t>宣传事务</t>
  </si>
  <si>
    <t>2013301</t>
  </si>
  <si>
    <t>2013304</t>
  </si>
  <si>
    <t>宣传管理</t>
  </si>
  <si>
    <t>2013350</t>
  </si>
  <si>
    <t>2013399</t>
  </si>
  <si>
    <t>其他宣传事务支出</t>
  </si>
  <si>
    <t>20134</t>
  </si>
  <si>
    <t>统战事务</t>
  </si>
  <si>
    <t>2013401</t>
  </si>
  <si>
    <t>2013402</t>
  </si>
  <si>
    <t>20136</t>
  </si>
  <si>
    <t>其他共产党事务支出</t>
  </si>
  <si>
    <t>2013602</t>
  </si>
  <si>
    <t>20137</t>
  </si>
  <si>
    <t>网信事务</t>
  </si>
  <si>
    <t>2013701</t>
  </si>
  <si>
    <t>2013702</t>
  </si>
  <si>
    <t>20138</t>
  </si>
  <si>
    <t>市场监督管理事务</t>
  </si>
  <si>
    <t>2013801</t>
  </si>
  <si>
    <t>2013805</t>
  </si>
  <si>
    <t>市场秩序执法</t>
  </si>
  <si>
    <t>2013812</t>
  </si>
  <si>
    <t>药品事务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</si>
  <si>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</si>
  <si>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</si>
  <si>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</si>
  <si>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</si>
  <si>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</si>
  <si>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</si>
  <si>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</si>
  <si>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20140</t>
  </si>
  <si>
    <t>信访事务</t>
  </si>
  <si>
    <t>2014001</t>
  </si>
  <si>
    <t>2014004</t>
  </si>
  <si>
    <t>信访业务</t>
  </si>
  <si>
    <t>2014099</t>
  </si>
  <si>
    <t>其他信访事务支出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</si>
  <si>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</si>
  <si>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</si>
  <si>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</si>
  <si>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</si>
  <si>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</si>
  <si>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</si>
  <si>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</si>
  <si>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2030601</t>
  </si>
  <si>
    <t>兵役征集</t>
  </si>
  <si>
    <t>2030603</t>
  </si>
  <si>
    <t>人民防空</t>
  </si>
  <si>
    <t>2030607</t>
  </si>
  <si>
    <t>民兵</t>
  </si>
  <si>
    <t>2030699</t>
  </si>
  <si>
    <t>其他国防动员支出</t>
  </si>
  <si>
    <t>204</t>
  </si>
  <si>
    <t>公共安全支出</t>
  </si>
  <si>
    <t>20402</t>
  </si>
  <si>
    <t>公安</t>
  </si>
  <si>
    <t>2040201</t>
  </si>
  <si>
    <t>2040202</t>
  </si>
  <si>
    <t>2040220</t>
  </si>
  <si>
    <t>执法办案</t>
  </si>
  <si>
    <t>2040223</t>
  </si>
  <si>
    <t>移民事务</t>
  </si>
  <si>
    <t>20403</t>
  </si>
  <si>
    <t>国家安全</t>
  </si>
  <si>
    <t>2040301</t>
  </si>
  <si>
    <t>2040399</t>
  </si>
  <si>
    <t>其他国家安全支出</t>
  </si>
  <si>
    <t>20406</t>
  </si>
  <si>
    <t>司法</t>
  </si>
  <si>
    <t>2040601</t>
  </si>
  <si>
    <t>2040604</t>
  </si>
  <si>
    <t>基层司法业务</t>
  </si>
  <si>
    <t>2040605</t>
  </si>
  <si>
    <t>普法宣传</t>
  </si>
  <si>
    <t>2040612</t>
  </si>
  <si>
    <t>法治建设</t>
  </si>
  <si>
    <t>2040650</t>
  </si>
  <si>
    <t>20499</t>
  </si>
  <si>
    <t>其他公共安全支出</t>
  </si>
  <si>
    <t>2049999</t>
  </si>
  <si>
    <t>205</t>
  </si>
  <si>
    <t>教育支出</t>
  </si>
  <si>
    <t>20501</t>
  </si>
  <si>
    <t>教育管理事务</t>
  </si>
  <si>
    <t>2050101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</si>
  <si>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</si>
  <si>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</si>
  <si>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</si>
  <si>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</si>
  <si>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</si>
  <si>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</si>
  <si>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</si>
  <si>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</si>
  <si>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</si>
  <si>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</si>
  <si>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</si>
  <si>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</si>
  <si>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</si>
  <si>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</si>
  <si>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</si>
  <si>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>职业教育</t>
  </si>
  <si>
    <t>2050302</t>
  </si>
  <si>
    <t>中等职业教育</t>
  </si>
  <si>
    <t>2050305</t>
  </si>
  <si>
    <t>高等职业教育</t>
  </si>
  <si>
    <t>20507</t>
  </si>
  <si>
    <t>特殊教育</t>
  </si>
  <si>
    <t>2050701</t>
  </si>
  <si>
    <t>特殊学校教育</t>
  </si>
  <si>
    <t>2050799</t>
  </si>
  <si>
    <t>其他特殊教育支出</t>
  </si>
  <si>
    <t>20508</t>
  </si>
  <si>
    <t>进修及培训</t>
  </si>
  <si>
    <t>2050802</t>
  </si>
  <si>
    <t>干部教育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</si>
  <si>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</si>
  <si>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</si>
  <si>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</si>
  <si>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</si>
  <si>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</si>
  <si>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</si>
  <si>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</si>
  <si>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2060101</t>
  </si>
  <si>
    <t>2060103</t>
  </si>
  <si>
    <t>机关服务</t>
  </si>
  <si>
    <t>20604</t>
  </si>
  <si>
    <t>技术研究与开发</t>
  </si>
  <si>
    <t>2060404</t>
  </si>
  <si>
    <t>科技成果转化与扩散</t>
  </si>
  <si>
    <t>20605</t>
  </si>
  <si>
    <t>科技条件与服务</t>
  </si>
  <si>
    <t>2060501</t>
  </si>
  <si>
    <t>机构运行</t>
  </si>
  <si>
    <t>20606</t>
  </si>
  <si>
    <t>社会科学</t>
  </si>
  <si>
    <t>2060601</t>
  </si>
  <si>
    <t>社会科学研究机构</t>
  </si>
  <si>
    <t>2060602</t>
  </si>
  <si>
    <t>社会科学研究</t>
  </si>
  <si>
    <t>2060699</t>
  </si>
  <si>
    <t>其他社会科学支出</t>
  </si>
  <si>
    <t>20607</t>
  </si>
  <si>
    <t>科学技术普及</t>
  </si>
  <si>
    <t>2060701</t>
  </si>
  <si>
    <t>2060702</t>
  </si>
  <si>
    <t>科普活动</t>
  </si>
  <si>
    <t>2060705</t>
  </si>
  <si>
    <t>科技馆站</t>
  </si>
  <si>
    <t>20699</t>
  </si>
  <si>
    <t>其他科学技术支出</t>
  </si>
  <si>
    <t>2069999</t>
  </si>
  <si>
    <t>207</t>
  </si>
  <si>
    <t>文化旅游体育与传媒支出</t>
  </si>
  <si>
    <t>20701</t>
  </si>
  <si>
    <t>文化和旅游</t>
  </si>
  <si>
    <t>2070101</t>
  </si>
  <si>
    <t>2070104</t>
  </si>
  <si>
    <t>图书馆</t>
  </si>
  <si>
    <t>2070105</t>
  </si>
  <si>
    <t>文化展示及纪念机构</t>
  </si>
  <si>
    <t>2070107</t>
  </si>
  <si>
    <t>艺术表演团体</t>
  </si>
  <si>
    <t>2070109</t>
  </si>
  <si>
    <t>群众文化</t>
  </si>
  <si>
    <t>2070111</t>
  </si>
  <si>
    <t>文化创作与保护</t>
  </si>
  <si>
    <t>2070112</t>
  </si>
  <si>
    <t>文化和旅游市场管理</t>
  </si>
  <si>
    <t>2070114</t>
  </si>
  <si>
    <t>文化和旅游管理事务</t>
  </si>
  <si>
    <t>2070199</t>
  </si>
  <si>
    <t>其他文化和旅游支出</t>
  </si>
  <si>
    <t>20702</t>
  </si>
  <si>
    <t>文物</t>
  </si>
  <si>
    <t>2070204</t>
  </si>
  <si>
    <t>文物保护</t>
  </si>
  <si>
    <t>2070205</t>
  </si>
  <si>
    <t>博物馆</t>
  </si>
  <si>
    <t>20703</t>
  </si>
  <si>
    <t>体育</t>
  </si>
  <si>
    <t>2070301</t>
  </si>
  <si>
    <t>2070307</t>
  </si>
  <si>
    <t>体育场馆</t>
  </si>
  <si>
    <t>2070308</t>
  </si>
  <si>
    <t>群众体育</t>
  </si>
  <si>
    <t>2070399</t>
  </si>
  <si>
    <t>其他体育支出</t>
  </si>
  <si>
    <t>20708</t>
  </si>
  <si>
    <t>广播电视</t>
  </si>
  <si>
    <t>2070807</t>
  </si>
  <si>
    <t>传输发射</t>
  </si>
  <si>
    <t>2070808</t>
  </si>
  <si>
    <t>广播电视事务</t>
  </si>
  <si>
    <t>2070899</t>
  </si>
  <si>
    <t>其他广播电视支出</t>
  </si>
  <si>
    <t>20799</t>
  </si>
  <si>
    <t>其他文化旅游体育与传媒支出</t>
  </si>
  <si>
    <t>2079903</t>
  </si>
  <si>
    <t>文化产业发展专项支出</t>
  </si>
  <si>
    <t>2079999</t>
  </si>
  <si>
    <t>208</t>
  </si>
  <si>
    <t>社会保障和就业支出</t>
  </si>
  <si>
    <t>20801</t>
  </si>
  <si>
    <t>人力资源和社会保障管理事务</t>
  </si>
  <si>
    <t>2080101</t>
  </si>
  <si>
    <t>2080106</t>
  </si>
  <si>
    <t>就业管理事务</t>
  </si>
  <si>
    <t>2080108</t>
  </si>
  <si>
    <t>2080109</t>
  </si>
  <si>
    <t>社会保险经办机构</t>
  </si>
  <si>
    <t>2080110</t>
  </si>
  <si>
    <t>劳动关系和维权</t>
  </si>
  <si>
    <t>2080112</t>
  </si>
  <si>
    <t>劳动人事争议调解仲裁</t>
  </si>
  <si>
    <t>2080150</t>
  </si>
  <si>
    <t>2080199</t>
  </si>
  <si>
    <t>其他人力资源和社会保障管理事务支出</t>
  </si>
  <si>
    <t>20802</t>
  </si>
  <si>
    <t>民政管理事务</t>
  </si>
  <si>
    <t>2080201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</si>
  <si>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</si>
  <si>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</si>
  <si>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</si>
  <si>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</si>
  <si>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</si>
  <si>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</si>
  <si>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</si>
  <si>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</si>
  <si>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</si>
  <si>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</si>
  <si>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</si>
  <si>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</si>
  <si>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</si>
  <si>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</si>
  <si>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20808</t>
  </si>
  <si>
    <t>抚恤</t>
  </si>
  <si>
    <t>2080801</t>
  </si>
  <si>
    <t>死亡抚恤</t>
  </si>
  <si>
    <t>2080899</t>
  </si>
  <si>
    <t>其他优抚支出</t>
  </si>
  <si>
    <t>20809</t>
  </si>
  <si>
    <t>退役安置</t>
  </si>
  <si>
    <t>2080903</t>
  </si>
  <si>
    <t>军队移交政府离退休干部管理机构</t>
  </si>
  <si>
    <t>2080905</t>
  </si>
  <si>
    <t>军队转业干部安置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</si>
  <si>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</si>
  <si>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</si>
  <si>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</si>
  <si>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</si>
  <si>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</si>
  <si>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</si>
  <si>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</si>
  <si>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</si>
  <si>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2081005</t>
  </si>
  <si>
    <t>社会福利事业单位</t>
  </si>
  <si>
    <t>2081099</t>
  </si>
  <si>
    <t>其他社会福利支出</t>
  </si>
  <si>
    <t>20811</t>
  </si>
  <si>
    <t>残疾人事业</t>
  </si>
  <si>
    <t>2081101</t>
  </si>
  <si>
    <t>2081104</t>
  </si>
  <si>
    <t>残疾人康复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</si>
  <si>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</si>
  <si>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</si>
  <si>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</si>
  <si>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</si>
  <si>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</si>
  <si>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</si>
  <si>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</si>
  <si>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</si>
  <si>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2081601</t>
  </si>
  <si>
    <t>2081699</t>
  </si>
  <si>
    <t>其他红十字事业支出</t>
  </si>
  <si>
    <t>20819</t>
  </si>
  <si>
    <t>最低生活保障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</si>
  <si>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</si>
  <si>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</si>
  <si>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</si>
  <si>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</si>
  <si>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</si>
  <si>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</si>
  <si>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</si>
  <si>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</si>
  <si>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</si>
  <si>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</si>
  <si>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</si>
  <si>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</si>
  <si>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</si>
  <si>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</si>
  <si>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</si>
  <si>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</si>
  <si>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</si>
  <si>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</si>
  <si>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20827</t>
  </si>
  <si>
    <t>财政对其他社会保险基金的补助</t>
  </si>
  <si>
    <t>2082701</t>
  </si>
  <si>
    <t>财政对失业保险基金的补助</t>
  </si>
  <si>
    <t>20828</t>
  </si>
  <si>
    <t>退役军人管理事务</t>
  </si>
  <si>
    <t>2082801</t>
  </si>
  <si>
    <t>2082804</t>
  </si>
  <si>
    <t>拥军优属</t>
  </si>
  <si>
    <t>2082805</t>
  </si>
  <si>
    <t>军供保障</t>
  </si>
  <si>
    <t>2082850</t>
  </si>
  <si>
    <t>2082899</t>
  </si>
  <si>
    <t>其他退役军人事务管理支出</t>
  </si>
  <si>
    <t>20899</t>
  </si>
  <si>
    <t>其他社会保障和就业支出</t>
  </si>
  <si>
    <t>2089999</t>
  </si>
  <si>
    <t>210</t>
  </si>
  <si>
    <t>卫生健康支出</t>
  </si>
  <si>
    <t>21001</t>
  </si>
  <si>
    <t>卫生健康管理事务</t>
  </si>
  <si>
    <t>2100101</t>
  </si>
  <si>
    <t>2100102</t>
  </si>
  <si>
    <t>21002</t>
  </si>
  <si>
    <t>公立医院</t>
  </si>
  <si>
    <t>2100201</t>
  </si>
  <si>
    <t>综合医院</t>
  </si>
  <si>
    <t>2100202</t>
  </si>
  <si>
    <t>中医(民族)医院</t>
  </si>
  <si>
    <t>2100299</t>
  </si>
  <si>
    <t>其他公立医院支出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</si>
  <si>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</si>
  <si>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</si>
  <si>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</si>
  <si>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</si>
  <si>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</si>
  <si>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</si>
  <si>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</si>
  <si>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</si>
  <si>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2100405</t>
  </si>
  <si>
    <t>应急救治机构</t>
  </si>
  <si>
    <t>2100406</t>
  </si>
  <si>
    <t>采供血机构</t>
  </si>
  <si>
    <t>2100408</t>
  </si>
  <si>
    <t>基本公共卫生服务</t>
  </si>
  <si>
    <t>2100409</t>
  </si>
  <si>
    <t>重大公共卫生服务</t>
  </si>
  <si>
    <t>2100499</t>
  </si>
  <si>
    <t>其他公共卫生支出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</si>
  <si>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</si>
  <si>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</si>
  <si>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</si>
  <si>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</si>
  <si>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</si>
  <si>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</si>
  <si>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</si>
  <si>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</si>
  <si>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</si>
  <si>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</si>
  <si>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</si>
  <si>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</si>
  <si>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</si>
  <si>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</si>
  <si>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</si>
  <si>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</si>
  <si>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</si>
  <si>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</si>
  <si>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</si>
  <si>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</si>
  <si>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</si>
  <si>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</si>
  <si>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2101302</t>
  </si>
  <si>
    <t>疾病应急救助</t>
  </si>
  <si>
    <t>21015</t>
  </si>
  <si>
    <t>医疗保障管理事务</t>
  </si>
  <si>
    <t>2101501</t>
  </si>
  <si>
    <t>2101502</t>
  </si>
  <si>
    <t>2101505</t>
  </si>
  <si>
    <t>医疗保障政策管理</t>
  </si>
  <si>
    <t>2101506</t>
  </si>
  <si>
    <t>医疗保障经办事务</t>
  </si>
  <si>
    <t>21099</t>
  </si>
  <si>
    <t>其他卫生健康支出</t>
  </si>
  <si>
    <t>2109999</t>
  </si>
  <si>
    <t>211</t>
  </si>
  <si>
    <t>节能环保支出</t>
  </si>
  <si>
    <t>21101</t>
  </si>
  <si>
    <t>环境保护管理事务</t>
  </si>
  <si>
    <t>2110101</t>
  </si>
  <si>
    <t>2110199</t>
  </si>
  <si>
    <t>其他环境保护管理事务支出</t>
  </si>
  <si>
    <t>21102</t>
  </si>
  <si>
    <t>环境监测与监察</t>
  </si>
  <si>
    <t>2110299</t>
  </si>
  <si>
    <t>其他环境监测与监察支出</t>
  </si>
  <si>
    <t>21103</t>
  </si>
  <si>
    <t>污染防治</t>
  </si>
  <si>
    <t>2110307</t>
  </si>
  <si>
    <t>土壤</t>
  </si>
  <si>
    <t>2110399</t>
  </si>
  <si>
    <t>其他污染防治支出</t>
  </si>
  <si>
    <t>21104</t>
  </si>
  <si>
    <t>自然生态保护</t>
  </si>
  <si>
    <t>2110401</t>
  </si>
  <si>
    <t>生态保护</t>
  </si>
  <si>
    <t>2110402</t>
  </si>
  <si>
    <t>农村环境保护</t>
  </si>
  <si>
    <t>2110406</t>
  </si>
  <si>
    <t>自然保护地</t>
  </si>
  <si>
    <t>2110499</t>
  </si>
  <si>
    <t>其他自然生态保护支出</t>
  </si>
  <si>
    <t>21105</t>
  </si>
  <si>
    <t>森林保护修复</t>
  </si>
  <si>
    <t>2110599</t>
  </si>
  <si>
    <t>其他森林保护修复支出</t>
  </si>
  <si>
    <t>21110</t>
  </si>
  <si>
    <t>能源节约利用</t>
  </si>
  <si>
    <t>2111001</t>
  </si>
  <si>
    <t>21114</t>
  </si>
  <si>
    <t>能源管理事务</t>
  </si>
  <si>
    <t>2111450</t>
  </si>
  <si>
    <t>212</t>
  </si>
  <si>
    <t>城乡社区支出</t>
  </si>
  <si>
    <t>21201</t>
  </si>
  <si>
    <t>城乡社区管理事务</t>
  </si>
  <si>
    <t>2120101</t>
  </si>
  <si>
    <t>2120103</t>
  </si>
  <si>
    <t>2120106</t>
  </si>
  <si>
    <t>工程建设管理</t>
  </si>
  <si>
    <t>2120107</t>
  </si>
  <si>
    <t>市政公用行业市场监管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</si>
  <si>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</si>
  <si>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</si>
  <si>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</si>
  <si>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</si>
  <si>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</si>
  <si>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</si>
  <si>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21206</t>
  </si>
  <si>
    <t>建设市场管理与监督</t>
  </si>
  <si>
    <t>2120601</t>
  </si>
  <si>
    <t>213</t>
  </si>
  <si>
    <t>农林水支出</t>
  </si>
  <si>
    <t>21301</t>
  </si>
  <si>
    <t>农业农村</t>
  </si>
  <si>
    <t>2130101</t>
  </si>
  <si>
    <t>2130102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</si>
  <si>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</si>
  <si>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</si>
  <si>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</si>
  <si>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</si>
  <si>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</si>
  <si>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</si>
  <si>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</si>
  <si>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</si>
  <si>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</si>
  <si>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</si>
  <si>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</si>
  <si>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2130135</t>
  </si>
  <si>
    <t>农业生态资源保护</t>
  </si>
  <si>
    <t>2130199</t>
  </si>
  <si>
    <t>其他农业农村支出</t>
  </si>
  <si>
    <t>21302</t>
  </si>
  <si>
    <t>林业和草原</t>
  </si>
  <si>
    <t>2130201</t>
  </si>
  <si>
    <t>2130204</t>
  </si>
  <si>
    <t>事业机构</t>
  </si>
  <si>
    <t>2130207</t>
  </si>
  <si>
    <t>森林资源管理</t>
  </si>
  <si>
    <t>2130212</t>
  </si>
  <si>
    <t>湿地保护</t>
  </si>
  <si>
    <t>2130213</t>
  </si>
  <si>
    <t>执法与监督</t>
  </si>
  <si>
    <t>2130234</t>
  </si>
  <si>
    <t>林业草原防灾减灾</t>
  </si>
  <si>
    <t>2130299</t>
  </si>
  <si>
    <t>其他林业和草原支出</t>
  </si>
  <si>
    <t>21303</t>
  </si>
  <si>
    <t>水利</t>
  </si>
  <si>
    <t>2130301</t>
  </si>
  <si>
    <t>2130304</t>
  </si>
  <si>
    <t>水利行业业务管理</t>
  </si>
  <si>
    <t>2130305</t>
  </si>
  <si>
    <t>水利工程建设</t>
  </si>
  <si>
    <t>2130309</t>
  </si>
  <si>
    <t>水利执法监督</t>
  </si>
  <si>
    <t>2130311</t>
  </si>
  <si>
    <t>水资源节约管理与保护</t>
  </si>
  <si>
    <t>2130322</t>
  </si>
  <si>
    <t>水利安全监督</t>
  </si>
  <si>
    <t>2130399</t>
  </si>
  <si>
    <t>其他水利支出</t>
  </si>
  <si>
    <t>21305</t>
  </si>
  <si>
    <t>巩固脱贫攻坚成果衔接乡村振兴</t>
  </si>
  <si>
    <t>2130501</t>
  </si>
  <si>
    <t>2130503</t>
  </si>
  <si>
    <t>2130505</t>
  </si>
  <si>
    <t>生产发展</t>
  </si>
  <si>
    <t>2130599</t>
  </si>
  <si>
    <t>其他巩固脱贫攻坚成果衔接乡村振兴支出</t>
  </si>
  <si>
    <t>21308</t>
  </si>
  <si>
    <t>普惠金融发展支出</t>
  </si>
  <si>
    <t>2130803</t>
  </si>
  <si>
    <t>农业保险保费补贴</t>
  </si>
  <si>
    <t>2130804</t>
  </si>
  <si>
    <t>创业担保贷款贴息及奖补</t>
  </si>
  <si>
    <t>2130899</t>
  </si>
  <si>
    <t>其他普惠金融发展支出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</si>
  <si>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</si>
  <si>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</si>
  <si>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</si>
  <si>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</si>
  <si>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</si>
  <si>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</si>
  <si>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</si>
  <si>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2140101</t>
  </si>
  <si>
    <t>2140104</t>
  </si>
  <si>
    <t>公路建设</t>
  </si>
  <si>
    <t>2140106</t>
  </si>
  <si>
    <t>公路养护</t>
  </si>
  <si>
    <t>2140109</t>
  </si>
  <si>
    <t>交通运输信息化建设</t>
  </si>
  <si>
    <t>2140112</t>
  </si>
  <si>
    <t>公路运输管理</t>
  </si>
  <si>
    <t>2140199</t>
  </si>
  <si>
    <t>其他公路水路运输支出</t>
  </si>
  <si>
    <t>21403</t>
  </si>
  <si>
    <t>民用航空运输</t>
  </si>
  <si>
    <t>2140399</t>
  </si>
  <si>
    <t>其他民用航空运输支出</t>
  </si>
  <si>
    <t>21405</t>
  </si>
  <si>
    <t>邮政业支出</t>
  </si>
  <si>
    <t>2140501</t>
  </si>
  <si>
    <t>2140504</t>
  </si>
  <si>
    <t>行业监管</t>
  </si>
  <si>
    <t>21499</t>
  </si>
  <si>
    <t>其他交通运输支出</t>
  </si>
  <si>
    <t>2149901</t>
  </si>
  <si>
    <t>公共交通运营补助</t>
  </si>
  <si>
    <t>215</t>
  </si>
  <si>
    <t>资源勘探工业信息等支出</t>
  </si>
  <si>
    <t>21505</t>
  </si>
  <si>
    <t>工业和信息产业监管</t>
  </si>
  <si>
    <t>2150501</t>
  </si>
  <si>
    <t>2150503</t>
  </si>
  <si>
    <t>2150599</t>
  </si>
  <si>
    <t>其他工业和信息产业监管支出</t>
  </si>
  <si>
    <t>21507</t>
  </si>
  <si>
    <t>国有资产监管</t>
  </si>
  <si>
    <t>2150701</t>
  </si>
  <si>
    <t>2150799</t>
  </si>
  <si>
    <t>其他国有资产监管支出</t>
  </si>
  <si>
    <t>21599</t>
  </si>
  <si>
    <t>其他资源勘探工业信息等支出</t>
  </si>
  <si>
    <t>2159999</t>
  </si>
  <si>
    <t>216</t>
  </si>
  <si>
    <t>商业服务业等支出</t>
  </si>
  <si>
    <t>21602</t>
  </si>
  <si>
    <t>商业流通事务</t>
  </si>
  <si>
    <t>2160201</t>
  </si>
  <si>
    <t>2160202</t>
  </si>
  <si>
    <t>220</t>
  </si>
  <si>
    <t>自然资源海洋气象等支出</t>
  </si>
  <si>
    <t>22001</t>
  </si>
  <si>
    <t>自然资源事务</t>
  </si>
  <si>
    <t>2200101</t>
  </si>
  <si>
    <t>2200102</t>
  </si>
  <si>
    <t>2200109</t>
  </si>
  <si>
    <t>自然资源调查与确权登记</t>
  </si>
  <si>
    <t>2200113</t>
  </si>
  <si>
    <t>地质矿产资源与环境调查</t>
  </si>
  <si>
    <t>2200150</t>
  </si>
  <si>
    <t>2200199</t>
  </si>
  <si>
    <t>其他自然资源事务支出</t>
  </si>
  <si>
    <t>22005</t>
  </si>
  <si>
    <t>气象事务</t>
  </si>
  <si>
    <t>2200504</t>
  </si>
  <si>
    <t>气象事业机构</t>
  </si>
  <si>
    <t>2200509</t>
  </si>
  <si>
    <t>气象服务</t>
  </si>
  <si>
    <t>221</t>
  </si>
  <si>
    <t>住房保障支出</t>
  </si>
  <si>
    <t>22102</t>
  </si>
  <si>
    <t>住房改革支出</t>
  </si>
  <si>
    <t>2210201</t>
  </si>
  <si>
    <t>住房公积金</t>
  </si>
  <si>
    <t>22103</t>
  </si>
  <si>
    <t>城乡社区住宅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</si>
  <si>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</si>
  <si>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</si>
  <si>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</si>
  <si>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</si>
  <si>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</si>
  <si>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</si>
  <si>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22205</t>
  </si>
  <si>
    <t>重要商品储备</t>
  </si>
  <si>
    <t>2220504</t>
  </si>
  <si>
    <t>化肥储备</t>
  </si>
  <si>
    <t>2220599</t>
  </si>
  <si>
    <t>其他重要商品储备支出</t>
  </si>
  <si>
    <t>224</t>
  </si>
  <si>
    <t>灾害防治及应急管理支出</t>
  </si>
  <si>
    <t>22401</t>
  </si>
  <si>
    <t>应急管理事务</t>
  </si>
  <si>
    <t>2240101</t>
  </si>
  <si>
    <t>2240102</t>
  </si>
  <si>
    <t>2240106</t>
  </si>
  <si>
    <t>安全监管</t>
  </si>
  <si>
    <t>2240108</t>
  </si>
  <si>
    <t>应急救援</t>
  </si>
  <si>
    <t>2240150</t>
  </si>
  <si>
    <t>22402</t>
  </si>
  <si>
    <t>消防救援事务</t>
  </si>
  <si>
    <t>2240204</t>
  </si>
  <si>
    <t>消防应急救援</t>
  </si>
  <si>
    <t>2240299</t>
  </si>
  <si>
    <t>其他消防救援事务支出</t>
  </si>
  <si>
    <t>22405</t>
  </si>
  <si>
    <t>地震事务</t>
  </si>
  <si>
    <t>2240501</t>
  </si>
  <si>
    <t>2240599</t>
  </si>
  <si>
    <t>其他地震事务支出</t>
  </si>
  <si>
    <t>22499</t>
  </si>
  <si>
    <t>其他灾害防治及应急管理支出</t>
  </si>
  <si>
    <t>2249999</t>
  </si>
  <si>
    <t>229</t>
  </si>
  <si>
    <t>其他支出</t>
  </si>
  <si>
    <t>22902</t>
  </si>
  <si>
    <t>年初预留</t>
  </si>
  <si>
    <t>2290201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</si>
  <si>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</si>
  <si>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</si>
  <si>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</si>
  <si>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</si>
  <si>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</si>
  <si>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</si>
  <si>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233</t>
  </si>
  <si>
    <t>债务发行费用支出</t>
  </si>
  <si>
    <t>23303</t>
  </si>
  <si>
    <t>地方政府一般债务发行费用支出</t>
  </si>
  <si>
    <t>2330301</t>
  </si>
  <si>
    <t>支出合计</t>
  </si>
  <si>
    <t>表4</t>
  </si>
  <si>
    <t>项目编码</t>
  </si>
  <si>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</si>
  <si>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</si>
  <si>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</si>
  <si>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</si>
  <si>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</si>
  <si>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</si>
  <si>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</si>
  <si>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</si>
  <si>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</si>
  <si>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</si>
  <si>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</si>
  <si>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</si>
  <si>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</si>
  <si>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</si>
  <si>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</si>
  <si>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</si>
  <si>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</si>
  <si>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50205</t>
  </si>
  <si>
    <t>委托业务费</t>
  </si>
  <si>
    <t>50206</t>
  </si>
  <si>
    <t>公务接待费</t>
  </si>
  <si>
    <t>50208</t>
  </si>
  <si>
    <t>公务用车运行维护费</t>
  </si>
  <si>
    <t>50209</t>
  </si>
  <si>
    <t>维修（护）费</t>
  </si>
  <si>
    <t>50299</t>
  </si>
  <si>
    <t>其他商品和服务支出</t>
  </si>
  <si>
    <t>503</t>
  </si>
  <si>
    <t>机关资本性支出</t>
  </si>
  <si>
    <t>50306</t>
  </si>
  <si>
    <t>设备购置</t>
  </si>
  <si>
    <t>505</t>
  </si>
  <si>
    <t>对事业单位经常性补助</t>
  </si>
  <si>
    <t>50501</t>
  </si>
  <si>
    <t>工资福利支出</t>
  </si>
  <si>
    <t>50502</t>
  </si>
  <si>
    <t>商品和服务支出</t>
  </si>
  <si>
    <t>506</t>
  </si>
  <si>
    <t>对事业单位资本性补助</t>
  </si>
  <si>
    <t>50601</t>
  </si>
  <si>
    <t>资本性支出</t>
  </si>
  <si>
    <t>509</t>
  </si>
  <si>
    <t>对个人和家庭的补助</t>
  </si>
  <si>
    <t>50901</t>
  </si>
  <si>
    <t>社会福利和救助</t>
  </si>
  <si>
    <t>50905</t>
  </si>
  <si>
    <t>离退休费</t>
  </si>
  <si>
    <t>50999</t>
  </si>
  <si>
    <t>其他对个人和家庭的补助</t>
  </si>
  <si>
    <t>510</t>
  </si>
  <si>
    <t>对社会保障基金补助</t>
  </si>
  <si>
    <t>51002</t>
  </si>
  <si>
    <t>对社会保险基金补助</t>
  </si>
  <si>
    <t>514</t>
  </si>
  <si>
    <t>预备费及预留</t>
  </si>
  <si>
    <t>51402</t>
  </si>
  <si>
    <t>预留</t>
  </si>
  <si>
    <t>表5</t>
  </si>
  <si>
    <t>一、一般性转移支付</t>
  </si>
  <si>
    <t>1-中央</t>
  </si>
  <si>
    <t>基数补助资金</t>
  </si>
  <si>
    <t>基本公共卫生服务补助资金</t>
  </si>
  <si>
    <t>基本药物制度补助资金</t>
  </si>
  <si>
    <t>计划生育补助资金</t>
  </si>
  <si>
    <t>医疗服务与保障能力提升补助资金</t>
  </si>
  <si>
    <t>困难群众救助补助资金</t>
  </si>
  <si>
    <t>高校毕业生“三支一扶”计划补助资金</t>
  </si>
  <si>
    <t>就业补助</t>
  </si>
  <si>
    <t>中央机关事业单位养老保险制度改革补助经费</t>
  </si>
  <si>
    <t>城乡医疗救助资金</t>
  </si>
  <si>
    <t>城乡居民基本医疗保险市级财政补助</t>
  </si>
  <si>
    <t>医疗服务与保障能力提升补助资金(医保)</t>
  </si>
  <si>
    <t>残疾人事业发展补助资金</t>
  </si>
  <si>
    <t>优抚对象医疗补助资金</t>
  </si>
  <si>
    <t>优抚对象抚恤生活补助资金</t>
  </si>
  <si>
    <t>优抚安置事业单位补助资金</t>
  </si>
  <si>
    <t>企业军转干部生活困难补助经费</t>
  </si>
  <si>
    <t>军队转业干部补助经费</t>
  </si>
  <si>
    <t>公路建设和发展专项</t>
  </si>
  <si>
    <t>农村危房改造补助资金（市级）</t>
  </si>
  <si>
    <t>城镇保障性安居工程专项资金</t>
  </si>
  <si>
    <t>“西部计划”志愿者补助资金</t>
  </si>
  <si>
    <t>特殊疑难信访问题补助资金</t>
  </si>
  <si>
    <t>中央审计专项补助经费</t>
  </si>
  <si>
    <t>政法纪检监察转移支付资金(公安)</t>
  </si>
  <si>
    <t>政法纪检监察转移支付资金(司法)</t>
  </si>
  <si>
    <t>城乡义务教育补助经费</t>
  </si>
  <si>
    <t>义务教育薄弱环节改善与能力提升</t>
  </si>
  <si>
    <t>特殊教育专项资金</t>
  </si>
  <si>
    <t>改善普通高中学校办学条件补助资金</t>
  </si>
  <si>
    <t>公共体育场馆向社会免费或低收费开放补助资金</t>
  </si>
  <si>
    <t>中央林业草原生态保护恢复资金</t>
  </si>
  <si>
    <t>中央林业改革发展资金</t>
  </si>
  <si>
    <t>大中型水库移民后期扶持资金</t>
  </si>
  <si>
    <t>中央产粮大县奖励资金</t>
  </si>
  <si>
    <t>中央生猪牛羊调出大县奖励资金</t>
  </si>
  <si>
    <t>中央目标价格补贴玉米和大豆</t>
  </si>
  <si>
    <t>县级基本财力保障机制奖补资金</t>
  </si>
  <si>
    <t>中央“三区”人才计划教师专项补助经费</t>
  </si>
  <si>
    <t>均衡性转移支付</t>
  </si>
  <si>
    <t>民族地区转移支付</t>
  </si>
  <si>
    <t>边境地区转移支付</t>
  </si>
  <si>
    <t>税收返还</t>
  </si>
  <si>
    <t>中央衔接推进乡村振兴补助资金（国有林场）</t>
  </si>
  <si>
    <t>2-省级</t>
  </si>
  <si>
    <t>老年事业费（卫健委）</t>
  </si>
  <si>
    <t>困难残疾人生活补贴和重度残疾人护理补贴</t>
  </si>
  <si>
    <t>社区民生地方配套资金</t>
  </si>
  <si>
    <t>公路养护专项资金</t>
  </si>
  <si>
    <t>农村牧区客运站运营补贴资金</t>
  </si>
  <si>
    <t>城镇污水处理奖励经费</t>
  </si>
  <si>
    <t>公安特别业务保障经费</t>
  </si>
  <si>
    <t>高考综合改革专项资金</t>
  </si>
  <si>
    <t>民族语言授课学校统编教材师资队伍建设专项资金</t>
  </si>
  <si>
    <t>公办普通高中生均公用经费补助</t>
  </si>
  <si>
    <t>民办教育专项补助资金</t>
  </si>
  <si>
    <t>中小学课后服务保障经费</t>
  </si>
  <si>
    <t>旗县消防救援大队地方财政负担相关人员经费（市级配套）</t>
  </si>
  <si>
    <t>两癌筛查费用</t>
  </si>
  <si>
    <t>中（蒙）医能力建设和学术继承</t>
  </si>
  <si>
    <t>计划生育事业专项经费</t>
  </si>
  <si>
    <t>4-市级</t>
  </si>
  <si>
    <t>市民政局专项资金</t>
  </si>
  <si>
    <t>县级基本财力保障机制奖补资金（市级配套）</t>
  </si>
  <si>
    <t>重大传染病补助资金</t>
  </si>
  <si>
    <t>科技馆免费开放补助资金</t>
  </si>
  <si>
    <t>水污染防治资金</t>
  </si>
  <si>
    <t>基层科普行动计划项目</t>
  </si>
  <si>
    <t>市级殡葬基本服务补助资金</t>
  </si>
  <si>
    <t>社会救助协理员工作补贴</t>
  </si>
  <si>
    <t>文革三民生活补贴市级配套</t>
  </si>
  <si>
    <t>高龄津贴补助资金经费</t>
  </si>
  <si>
    <t>基本公共服务老年人福利补贴</t>
  </si>
  <si>
    <t>档案信息化工作保障和激励奖补资金</t>
  </si>
  <si>
    <t>社会综合治理专项资金</t>
  </si>
  <si>
    <t>科学技术普及专项经费</t>
  </si>
  <si>
    <t>自然资源专项资金</t>
  </si>
  <si>
    <t>生产者补贴核查经费</t>
  </si>
  <si>
    <t>土壤和大气污染防治资金</t>
  </si>
  <si>
    <t>市级计划生育补助资金</t>
  </si>
  <si>
    <t>基本药物制度补助资金一体化管理的嘎查村卫生室补助</t>
  </si>
  <si>
    <t>市级街道社区党组织建设专项资金</t>
  </si>
  <si>
    <t>市级非公有制企业和社会组织党组织建设补助资金</t>
  </si>
  <si>
    <t>大学生集聚</t>
  </si>
  <si>
    <t>社会保障经费及救助资金</t>
  </si>
  <si>
    <t>合计</t>
  </si>
  <si>
    <t>表6</t>
  </si>
  <si>
    <t>地             区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</si>
  <si>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</si>
  <si>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</si>
  <si>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</si>
  <si>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</si>
  <si>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</si>
  <si>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</si>
  <si>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</si>
  <si>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巴彦淖尔市甘其毛都口岸管理委员会</t>
  </si>
  <si>
    <t>巴彦淖尔经济技术开发区</t>
  </si>
  <si>
    <t>未落实到地区</t>
  </si>
  <si>
    <t>表7</t>
  </si>
  <si>
    <t>地                 区</t>
  </si>
  <si>
    <t>表8</t>
  </si>
  <si>
    <t>表9</t>
  </si>
  <si>
    <t>表10</t>
  </si>
  <si>
    <t>项    目</t>
  </si>
  <si>
    <t>2023年预算数</t>
  </si>
  <si>
    <t>2024年预算数</t>
  </si>
  <si>
    <t xml:space="preserve"> 比上年增减情况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</si>
  <si>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</si>
  <si>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</si>
  <si>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</si>
  <si>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</si>
  <si>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</si>
  <si>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</si>
  <si>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>其中：（1）公务用车运行维护费</t>
  </si>
  <si>
    <t>（2）公务用车购置费</t>
  </si>
  <si>
    <t>表11</t>
  </si>
  <si>
    <t>执行数</t>
  </si>
  <si>
    <t>表12</t>
  </si>
  <si>
    <t>项                 目</t>
  </si>
  <si>
    <t>本年预算数</t>
  </si>
  <si>
    <t>专项债务对应项目专项收入</t>
  </si>
  <si>
    <t>其他政府性基金专项债务对应项目专项收入</t>
  </si>
  <si>
    <t>地方政府专项债务收入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</si>
  <si>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</si>
  <si>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</si>
  <si>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</si>
  <si>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调入资金</t>
  </si>
  <si>
    <t xml:space="preserve">  地方政府专项债务转贷收入</t>
  </si>
  <si>
    <t xml:space="preserve">  上年结转收入</t>
  </si>
  <si>
    <t xml:space="preserve">  上年结余收入</t>
  </si>
  <si>
    <t>表13</t>
  </si>
  <si>
    <t>车辆通行费安排的支出</t>
  </si>
  <si>
    <t>彩票发行销售机构业务费安排的支出</t>
  </si>
  <si>
    <t>彩票公益金安排的支出</t>
  </si>
  <si>
    <t>地方政府专项债务付息支出</t>
  </si>
  <si>
    <t>地方政府专项债务还本支出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</si>
  <si>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</si>
  <si>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</si>
  <si>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</si>
  <si>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 调出资金</t>
  </si>
  <si>
    <t xml:space="preserve">  地方政府专项债务转贷支出</t>
  </si>
  <si>
    <t xml:space="preserve">  年终结转</t>
  </si>
  <si>
    <t xml:space="preserve">  年终结余</t>
  </si>
  <si>
    <t>表14</t>
  </si>
  <si>
    <t>2024年本级政府性基金预算本级支出预算表</t>
  </si>
  <si>
    <t>科目名称</t>
  </si>
  <si>
    <t>21462</t>
  </si>
  <si>
    <t>2146202</t>
  </si>
  <si>
    <t>政府还贷公路养护</t>
  </si>
  <si>
    <t>2146203</t>
  </si>
  <si>
    <t>政府还贷公路管理</t>
  </si>
  <si>
    <t>22908</t>
  </si>
  <si>
    <t>2290804</t>
  </si>
  <si>
    <t>福利彩票销售机构的业务费支出</t>
  </si>
  <si>
    <t>2290805</t>
  </si>
  <si>
    <t>体育彩票销售机构的业务费支出</t>
  </si>
  <si>
    <t>2290808</t>
  </si>
  <si>
    <t>彩票市场调控资金支出</t>
  </si>
  <si>
    <t>2290899</t>
  </si>
  <si>
    <t>其他彩票发行销售机构业务费安排的支出</t>
  </si>
  <si>
    <t>22960</t>
  </si>
  <si>
    <t>2296002</t>
  </si>
  <si>
    <t>用于社会福利的彩票公益金支出</t>
  </si>
  <si>
    <t>2296003</t>
  </si>
  <si>
    <t>用于体育事业的彩票公益金支出</t>
  </si>
  <si>
    <t>2296099</t>
  </si>
  <si>
    <t>用于其他社会公益事业的彩票公益金支出</t>
  </si>
  <si>
    <t>23204</t>
  </si>
  <si>
    <t>2320411</t>
  </si>
  <si>
    <t>国有土地使用权出让金债务付息支出</t>
  </si>
  <si>
    <t>2320498</t>
  </si>
  <si>
    <t>其他地方自行试点项目收益专项债券付息支出</t>
  </si>
  <si>
    <t>表15</t>
  </si>
  <si>
    <t>2024年本级政府性基金预算对下级转移支付预算分项目表</t>
  </si>
  <si>
    <t>中央集中彩票公益金支持社会福利事业专项资金</t>
  </si>
  <si>
    <t>中央专项彩票公益金支持残疾人事业发展补助资金</t>
  </si>
  <si>
    <t>中央集中彩票公益金支持体育事业专项资金</t>
  </si>
  <si>
    <t>大中型水库移民后期扶持基金</t>
  </si>
  <si>
    <t>中央专项彩票公益金支持地方社会公益事业发展资金</t>
  </si>
  <si>
    <t>福利彩票公益金（民政局）</t>
  </si>
  <si>
    <t>表16</t>
  </si>
  <si>
    <t>2024年本级政府性基金预算对下级转移支付预算分地区汇总表</t>
  </si>
  <si>
    <t>表17</t>
  </si>
  <si>
    <t>表18</t>
  </si>
  <si>
    <t>收          入</t>
  </si>
  <si>
    <t>项        目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</si>
  <si>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</si>
  <si>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</si>
  <si>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</si>
  <si>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</si>
  <si>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</si>
  <si>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</si>
  <si>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>上年结转</t>
  </si>
  <si>
    <t>收 入 总 计</t>
  </si>
  <si>
    <t>表19</t>
  </si>
  <si>
    <t>支          出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</si>
  <si>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</si>
  <si>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</si>
  <si>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</si>
  <si>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</si>
  <si>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</si>
  <si>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六、转移性支出</t>
  </si>
  <si>
    <t>本年支出合计</t>
  </si>
  <si>
    <t>支 出 总 计</t>
  </si>
  <si>
    <t>表20</t>
  </si>
  <si>
    <t>2024年本级国有资本经营预算支出明细表</t>
  </si>
  <si>
    <t>科目名称（功能）</t>
  </si>
  <si>
    <t>费用性支出</t>
  </si>
  <si>
    <t>合      计</t>
  </si>
  <si>
    <t>表21</t>
  </si>
  <si>
    <t>2024年本级社会保险基金收入预算表</t>
  </si>
  <si>
    <t>一、企业职工基本养老保险基金收入</t>
  </si>
  <si>
    <t>其中：保险费收入</t>
  </si>
  <si>
    <t>财政补贴收入</t>
  </si>
  <si>
    <t>利息收入</t>
  </si>
  <si>
    <t>中央调剂金收入</t>
  </si>
  <si>
    <t>转移收入等</t>
  </si>
  <si>
    <t>二、失业保险基金收入</t>
  </si>
  <si>
    <t>三、职工基本医疗保险基金收入</t>
  </si>
  <si>
    <t>四、工伤保险基金收入</t>
  </si>
  <si>
    <t>五、城乡居民基本养老保险</t>
  </si>
  <si>
    <t>六、机关事业单位基本养老保险基金收入</t>
  </si>
  <si>
    <t>委托投资收益</t>
  </si>
  <si>
    <t>七、城乡居民基本医疗保险</t>
  </si>
  <si>
    <t>八、国库待划转社会保险费</t>
  </si>
  <si>
    <t>九、其他社会保险基金收入</t>
  </si>
  <si>
    <t>社会保险基金收入合计</t>
  </si>
  <si>
    <t>表22</t>
  </si>
  <si>
    <t>2024年本级社会保险基金支出预算表</t>
  </si>
  <si>
    <t>一、企业职工基本养老保险基金支出</t>
  </si>
  <si>
    <t>其中：基本养老金支出</t>
  </si>
  <si>
    <t>医疗补助金支出</t>
  </si>
  <si>
    <t>丧葬抚恤补助支出</t>
  </si>
  <si>
    <t>中央调剂金支出</t>
  </si>
  <si>
    <t>转移支出等</t>
  </si>
  <si>
    <t>二、失业保险基金支出</t>
  </si>
  <si>
    <t>其中：失业保险金支出</t>
  </si>
  <si>
    <t>三、职工基本医疗保险基金支出</t>
  </si>
  <si>
    <t>其中：职工基本医疗保险统筹基金支出</t>
  </si>
  <si>
    <t>职工基本医疗保险个人账户基金支出</t>
  </si>
  <si>
    <t>四、工伤保险基金支出</t>
  </si>
  <si>
    <t>其中：工伤保险待遇支出</t>
  </si>
  <si>
    <t>劳动能力鉴定支出</t>
  </si>
  <si>
    <t>工伤预防费用支出</t>
  </si>
  <si>
    <t>六、机关事业单位基本养老保险基金支出</t>
  </si>
  <si>
    <t>八、其他社会保险基金支出</t>
  </si>
  <si>
    <t>社会保险基金支出合计</t>
  </si>
  <si>
    <t>其中：社会保险待遇支出</t>
  </si>
  <si>
    <t>表23</t>
  </si>
  <si>
    <t>2024年本级社会保险基金结余预算表</t>
  </si>
  <si>
    <t>一、企业职工基本养老保险基金本年收支结余</t>
  </si>
  <si>
    <t>企业职工基本养老保险基金年末滚存结余</t>
  </si>
  <si>
    <t>二、机关事业单位基本养老保险基金本年收支结余</t>
  </si>
  <si>
    <t>机关事业单位基本养老保险基金年末滚存结余</t>
  </si>
  <si>
    <t>三、职工基本医疗保险基金本年收支结余</t>
  </si>
  <si>
    <t>职工基本医疗保险基金年末滚存结余</t>
  </si>
  <si>
    <t>2130209</t>
  </si>
  <si>
    <t>森林生态效益补偿</t>
  </si>
  <si>
    <t>22099</t>
  </si>
  <si>
    <t>其他自然资源海洋气象等支出</t>
  </si>
  <si>
    <t>2209999</t>
  </si>
  <si>
    <t>重点生态功能区转移支付</t>
  </si>
  <si>
    <t>二、专项转移支付</t>
  </si>
  <si>
    <t>合       计</t>
  </si>
  <si>
    <t>国有资本经营预算转移支付支出</t>
  </si>
  <si>
    <t>国有资本经营预算上解支出</t>
  </si>
  <si>
    <t>国有资本经营预算调出资金</t>
  </si>
  <si>
    <t>24.</t>
  </si>
  <si>
    <t>25.</t>
  </si>
  <si>
    <t>26.</t>
  </si>
  <si>
    <t>其中：基本医疗保险待遇支出</t>
  </si>
  <si>
    <t>大病保险支出</t>
  </si>
  <si>
    <t>四、城乡居民基本养老保险基金本年收支结余</t>
  </si>
  <si>
    <t>城乡居民基本养老保险基金年末滚存结余</t>
  </si>
  <si>
    <t>五、城乡居民基本医疗保险基金本年收支结余</t>
  </si>
  <si>
    <t>城乡居民基本医疗保险基金年末滚存结余</t>
  </si>
  <si>
    <t>2024年全市社会保险基金收入预算表</t>
  </si>
  <si>
    <t>2024年全市社会保险基金支出预算表</t>
  </si>
  <si>
    <t>2024年全市社会保险基金结余预算表</t>
  </si>
  <si>
    <t>表24</t>
    <phoneticPr fontId="13" type="noConversion"/>
  </si>
  <si>
    <t>表25</t>
    <phoneticPr fontId="13" type="noConversion"/>
  </si>
  <si>
    <t>表26</t>
    <phoneticPr fontId="13" type="noConversion"/>
  </si>
  <si>
    <t>2024年一般公共预算支出预算表</t>
    <phoneticPr fontId="13" type="noConversion"/>
  </si>
  <si>
    <t>2024年一般公共预算收入预算表</t>
    <phoneticPr fontId="13" type="noConversion"/>
  </si>
  <si>
    <t>2024年一般公共预算本级支出预算表</t>
    <phoneticPr fontId="13" type="noConversion"/>
  </si>
  <si>
    <t>2024年本级一般公共预算基本支出预算表</t>
    <phoneticPr fontId="13" type="noConversion"/>
  </si>
  <si>
    <t>2024年一般公共预算对下级转移支付预算分项目表</t>
    <phoneticPr fontId="13" type="noConversion"/>
  </si>
  <si>
    <t>2024年一般公共预算对下级转移支付预算分地区表</t>
    <phoneticPr fontId="13" type="noConversion"/>
  </si>
  <si>
    <t>2024年对下一般性转移支付预算分地区汇总表</t>
    <phoneticPr fontId="13" type="noConversion"/>
  </si>
  <si>
    <t>2024年共同事权转移支付分地区汇总表</t>
    <phoneticPr fontId="13" type="noConversion"/>
  </si>
  <si>
    <t>2024年对下专项转移支付预算分地区汇总表</t>
    <phoneticPr fontId="13" type="noConversion"/>
  </si>
  <si>
    <t>2024年政府性基金收入预算表</t>
    <phoneticPr fontId="13" type="noConversion"/>
  </si>
  <si>
    <t>2024年政府性基金支出预算表</t>
    <phoneticPr fontId="13" type="noConversion"/>
  </si>
  <si>
    <t>27.</t>
  </si>
  <si>
    <t>28.</t>
  </si>
  <si>
    <t>关于加强预算绩效管理情况的说明</t>
  </si>
  <si>
    <t>巴彦淖尔市本级2024年一般公共预算收支平衡情况说明</t>
  </si>
  <si>
    <t>18巴彦淖尔市本级2024年“三公经费”说明</t>
  </si>
  <si>
    <t>8.巴彦淖尔市本级2024年政府性基金收支预算编制说明</t>
  </si>
  <si>
    <t>13.巴彦淖尔市本级2024年国有资本经营预算说明</t>
  </si>
  <si>
    <t>16.巴彦淖尔市本级2024年社会保险基金预算的说明</t>
  </si>
  <si>
    <t>衔接推进乡村振兴补助资金(乡村振兴)</t>
    <phoneticPr fontId="13" type="noConversion"/>
  </si>
  <si>
    <t>其他国有企业资本金注入</t>
  </si>
  <si>
    <t>其他国有企业资本金注入</t>
    <phoneticPr fontId="13" type="noConversion"/>
  </si>
  <si>
    <t>其他国有资本经营预算支出</t>
    <phoneticPr fontId="13" type="noConversion"/>
  </si>
  <si>
    <t>国有资本经营预算调出资金</t>
    <phoneticPr fontId="13" type="noConversion"/>
  </si>
  <si>
    <t>2023年地方政府一般债务余额情况表（市本级含开发区）</t>
  </si>
  <si>
    <t>单位：亿元</t>
  </si>
  <si>
    <t>项           目</t>
  </si>
  <si>
    <t>备注</t>
  </si>
  <si>
    <t>一、2022年末地方政府一般债务余额实际数</t>
  </si>
  <si>
    <t>二、2023年末地方政府一般债务余额限额</t>
  </si>
  <si>
    <r>
      <t xml:space="preserve">   </t>
    </r>
    <r>
      <rPr>
        <sz val="12"/>
        <rFont val="宋体"/>
        <family val="3"/>
        <charset val="134"/>
      </rPr>
      <t>其中：2023年地方政府一般债务余额新增限额</t>
    </r>
  </si>
  <si>
    <r>
      <t>三、2023</t>
    </r>
    <r>
      <rPr>
        <sz val="12"/>
        <rFont val="宋体"/>
        <family val="3"/>
        <charset val="134"/>
      </rPr>
      <t>年地方政府一般债券发行额</t>
    </r>
  </si>
  <si>
    <r>
      <t xml:space="preserve"> </t>
    </r>
    <r>
      <rPr>
        <sz val="11"/>
        <color indexed="8"/>
        <rFont val="宋体"/>
        <family val="2"/>
        <charset val="1"/>
        <scheme val="minor"/>
      </rPr>
      <t xml:space="preserve">  </t>
    </r>
    <r>
      <rPr>
        <sz val="12"/>
        <rFont val="宋体"/>
        <family val="3"/>
        <charset val="134"/>
      </rPr>
      <t>其中：地方政府新增一般债券发行额</t>
    </r>
  </si>
  <si>
    <r>
      <t xml:space="preserve">      </t>
    </r>
    <r>
      <rPr>
        <sz val="11"/>
        <color indexed="8"/>
        <rFont val="宋体"/>
        <family val="2"/>
        <charset val="1"/>
        <scheme val="minor"/>
      </rPr>
      <t xml:space="preserve">  </t>
    </r>
    <r>
      <rPr>
        <sz val="12"/>
        <rFont val="宋体"/>
        <family val="3"/>
        <charset val="134"/>
      </rPr>
      <t>中央转贷地方的国际金融组织和外国政府贷款</t>
    </r>
  </si>
  <si>
    <t>四、2023年地方政府一般债务还本额</t>
  </si>
  <si>
    <t>五、2023年末地方政府一般债务余额预计执行数</t>
  </si>
  <si>
    <t>六、2024年地方政府一般债务新增限额</t>
  </si>
  <si>
    <t>待财政部下达后公开</t>
  </si>
  <si>
    <t>七、2024年末地方政府一般债务余额限额</t>
  </si>
  <si>
    <t xml:space="preserve">    </t>
  </si>
  <si>
    <t>表27</t>
    <phoneticPr fontId="13" type="noConversion"/>
  </si>
  <si>
    <t xml:space="preserve">  </t>
  </si>
  <si>
    <r>
      <t> </t>
    </r>
    <r>
      <rPr>
        <sz val="12"/>
        <rFont val="宋体"/>
        <family val="3"/>
        <charset val="134"/>
      </rPr>
      <t>单位：亿元</t>
    </r>
  </si>
  <si>
    <t>一、2022年末地方政府专项债务余额实际数</t>
  </si>
  <si>
    <t>二、2023年末地方政府专项债务余额限额</t>
  </si>
  <si>
    <t xml:space="preserve">   其中：2023年地方政府专项债务余额新增限额</t>
  </si>
  <si>
    <t>三、2023年地方政府专项债务发行额</t>
  </si>
  <si>
    <t>四、2023年地方政府专项债务还本额</t>
  </si>
  <si>
    <t>五、2023年末地方政府专项债务余额预计执行数</t>
  </si>
  <si>
    <t>六、2024年地方政府专项债务新增限额</t>
  </si>
  <si>
    <t>七、2024年末地方政府专项债务余额限额</t>
  </si>
  <si>
    <t>表28</t>
    <phoneticPr fontId="13" type="noConversion"/>
  </si>
  <si>
    <r>
      <t>2023</t>
    </r>
    <r>
      <rPr>
        <b/>
        <sz val="18"/>
        <rFont val="宋体"/>
        <family val="3"/>
        <charset val="134"/>
      </rPr>
      <t>年地方政府专项债务余额情况表（市本级含开发区）</t>
    </r>
  </si>
  <si>
    <t>2024年国有资本经营支出预算表</t>
    <phoneticPr fontId="13" type="noConversion"/>
  </si>
  <si>
    <t>2024年国有资本经营收入预算表</t>
    <phoneticPr fontId="13" type="noConversion"/>
  </si>
  <si>
    <t>表29</t>
    <phoneticPr fontId="13" type="noConversion"/>
  </si>
  <si>
    <t>2024年国有资本经营预算对下级转移支付预算分项目表</t>
    <phoneticPr fontId="13" type="noConversion"/>
  </si>
  <si>
    <t>表30</t>
    <phoneticPr fontId="13" type="noConversion"/>
  </si>
  <si>
    <t>2024年国有资本经营预算对下级转移支付预算分地区汇总表</t>
    <phoneticPr fontId="13" type="noConversion"/>
  </si>
  <si>
    <t>合计</t>
    <phoneticPr fontId="13" type="noConversion"/>
  </si>
  <si>
    <t>注：此表无数据</t>
    <phoneticPr fontId="13" type="noConversion"/>
  </si>
  <si>
    <t>国有资本经营预算对下转移支付分项目表</t>
  </si>
  <si>
    <t>29.</t>
  </si>
  <si>
    <t>30.</t>
  </si>
  <si>
    <t>2024年本级一般公共预算“三公”经费支出预算表</t>
    <phoneticPr fontId="13" type="noConversion"/>
  </si>
  <si>
    <t>报告</t>
    <phoneticPr fontId="6" type="noConversion"/>
  </si>
  <si>
    <t>一般公共预算收入预算表</t>
    <phoneticPr fontId="6" type="noConversion"/>
  </si>
  <si>
    <t>一般公共预算支出预算表</t>
    <phoneticPr fontId="6" type="noConversion"/>
  </si>
  <si>
    <t>一般公共预算本级支出预算表</t>
    <phoneticPr fontId="6" type="noConversion"/>
  </si>
  <si>
    <t>一般公共预算基本支出预算表</t>
    <phoneticPr fontId="6" type="noConversion"/>
  </si>
  <si>
    <t>一般公共预算对下级转移支付预算分项目表</t>
    <phoneticPr fontId="6" type="noConversion"/>
  </si>
  <si>
    <t>6：巴彦淖尔市本级2024年对旗县区转移支付说明</t>
    <phoneticPr fontId="6" type="noConversion"/>
  </si>
  <si>
    <t>一般公共预算对下级转移支付预算分地区表</t>
    <phoneticPr fontId="6" type="noConversion"/>
  </si>
  <si>
    <t>对下一般性转移支付预算分地区汇总表</t>
    <phoneticPr fontId="6" type="noConversion"/>
  </si>
  <si>
    <t>共同事权转移支付分地区汇总表</t>
    <phoneticPr fontId="6" type="noConversion"/>
  </si>
  <si>
    <t>对下专项转移支付预算分地区汇总表</t>
    <phoneticPr fontId="6" type="noConversion"/>
  </si>
  <si>
    <t>一般公共预算“三公”经费支出预算表</t>
    <phoneticPr fontId="6" type="noConversion"/>
  </si>
  <si>
    <t>政府性基金收入预算表</t>
    <phoneticPr fontId="6" type="noConversion"/>
  </si>
  <si>
    <t>全市地方政府一般债务余额情况表</t>
  </si>
  <si>
    <t>政府性基金支出预算表</t>
    <phoneticPr fontId="6" type="noConversion"/>
  </si>
  <si>
    <t>本级政府性基金预算支出表</t>
    <phoneticPr fontId="6" type="noConversion"/>
  </si>
  <si>
    <t>政府性基金预算对下级转移支付预算分项目表</t>
    <phoneticPr fontId="6" type="noConversion"/>
  </si>
  <si>
    <t>国有资本经营收入预算表</t>
    <phoneticPr fontId="6" type="noConversion"/>
  </si>
  <si>
    <t>政府性基金预算对下级转移支付预算分地区汇总表</t>
    <phoneticPr fontId="6" type="noConversion"/>
  </si>
  <si>
    <t>国有资本经营支出预算表</t>
    <phoneticPr fontId="6" type="noConversion"/>
  </si>
  <si>
    <t>地方政府专项债务余额情况表</t>
    <phoneticPr fontId="6" type="noConversion"/>
  </si>
  <si>
    <t>本级国有资本经营预算支出表</t>
    <phoneticPr fontId="6" type="noConversion"/>
  </si>
  <si>
    <t>全市地方政府专项债务余额情况表</t>
    <phoneticPr fontId="6" type="noConversion"/>
  </si>
  <si>
    <t>社会保险基金收入预算表</t>
    <phoneticPr fontId="6" type="noConversion"/>
  </si>
  <si>
    <t>社会保险基金支出预算表</t>
    <phoneticPr fontId="6" type="noConversion"/>
  </si>
  <si>
    <t>全市社会保险基金收入预算表</t>
    <phoneticPr fontId="6" type="noConversion"/>
  </si>
  <si>
    <t>全市社会保险基金支出预算表</t>
    <phoneticPr fontId="6" type="noConversion"/>
  </si>
  <si>
    <t>本级社会保险基金收入预算表</t>
    <phoneticPr fontId="6" type="noConversion"/>
  </si>
  <si>
    <t>全市社会保险基金结余预算表</t>
    <phoneticPr fontId="6" type="noConversion"/>
  </si>
  <si>
    <t>本级地方政府一般债务余额情况表</t>
    <phoneticPr fontId="6" type="noConversion"/>
  </si>
  <si>
    <t>本级地方政府专项债务余额情况表</t>
    <phoneticPr fontId="6" type="noConversion"/>
  </si>
  <si>
    <t>国有资本经营预算对下转移支付分地区表</t>
    <phoneticPr fontId="6" type="noConversion"/>
  </si>
  <si>
    <r>
      <t>2023</t>
    </r>
    <r>
      <rPr>
        <b/>
        <sz val="18"/>
        <rFont val="宋体"/>
        <family val="3"/>
        <charset val="134"/>
      </rPr>
      <t>年地方政府专项债务余额情况表（全市）</t>
    </r>
    <phoneticPr fontId="13" type="noConversion"/>
  </si>
  <si>
    <t>2023年地方政府一般债务余额情况表(全市)</t>
    <phoneticPr fontId="13" type="noConversion"/>
  </si>
</sst>
</file>

<file path=xl/styles.xml><?xml version="1.0" encoding="utf-8"?>
<styleSheet xmlns="http://schemas.openxmlformats.org/spreadsheetml/2006/main">
  <numFmts count="8">
    <numFmt numFmtId="176" formatCode="#0.00"/>
    <numFmt numFmtId="177" formatCode="#,##0_ "/>
    <numFmt numFmtId="178" formatCode="#,##0.00_ "/>
    <numFmt numFmtId="179" formatCode="#,##0.0000_ "/>
    <numFmt numFmtId="180" formatCode="0.0%"/>
    <numFmt numFmtId="181" formatCode="0_ "/>
    <numFmt numFmtId="182" formatCode="#,##0.00_);[Red]\(#,##0.00\)"/>
    <numFmt numFmtId="183" formatCode="0.00_ "/>
  </numFmts>
  <fonts count="33">
    <font>
      <sz val="11"/>
      <color indexed="8"/>
      <name val="宋体"/>
      <family val="2"/>
      <charset val="1"/>
      <scheme val="minor"/>
    </font>
    <font>
      <sz val="17"/>
      <name val="黑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SimSun"/>
      <family val="3"/>
      <charset val="134"/>
    </font>
    <font>
      <sz val="9"/>
      <name val="宋体"/>
      <family val="3"/>
      <charset val="134"/>
    </font>
    <font>
      <sz val="11"/>
      <name val="Songti TC"/>
    </font>
    <font>
      <b/>
      <sz val="12"/>
      <name val="SimSun"/>
      <charset val="134"/>
    </font>
    <font>
      <sz val="9"/>
      <name val="SimSun"/>
      <charset val="134"/>
    </font>
    <font>
      <sz val="12"/>
      <name val="宋体"/>
      <family val="3"/>
      <charset val="134"/>
    </font>
    <font>
      <sz val="11"/>
      <name val="Hiragino Sans GB"/>
    </font>
    <font>
      <b/>
      <sz val="12"/>
      <name val="Songti TC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2"/>
      <charset val="1"/>
      <scheme val="minor"/>
    </font>
    <font>
      <sz val="11"/>
      <name val="SimSun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8"/>
      <name val="宋体"/>
      <family val="3"/>
      <charset val="134"/>
    </font>
    <font>
      <sz val="9"/>
      <name val="Arial"/>
      <family val="2"/>
    </font>
    <font>
      <sz val="12"/>
      <color indexed="8"/>
      <name val="宋体"/>
      <family val="3"/>
      <charset val="134"/>
    </font>
    <font>
      <sz val="10"/>
      <color indexed="8"/>
      <name val="SimSun"/>
      <charset val="134"/>
    </font>
    <font>
      <sz val="12"/>
      <color indexed="10"/>
      <name val="宋体"/>
      <family val="3"/>
      <charset val="134"/>
    </font>
    <font>
      <sz val="11"/>
      <color indexed="8"/>
      <name val="SimSun"/>
      <charset val="134"/>
    </font>
    <font>
      <sz val="11"/>
      <color theme="1"/>
      <name val="宋体"/>
      <family val="3"/>
      <charset val="134"/>
      <scheme val="minor"/>
    </font>
    <font>
      <b/>
      <sz val="18"/>
      <name val="Arial"/>
      <family val="2"/>
    </font>
    <font>
      <sz val="12"/>
      <name val="Arial"/>
      <family val="2"/>
    </font>
    <font>
      <sz val="9"/>
      <color indexed="8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/>
      <bottom style="medium">
        <color indexed="55"/>
      </bottom>
      <diagonal/>
    </border>
  </borders>
  <cellStyleXfs count="4">
    <xf numFmtId="0" fontId="0" fillId="0" borderId="0">
      <alignment vertical="center"/>
    </xf>
    <xf numFmtId="0" fontId="18" fillId="0" borderId="1">
      <alignment vertical="center"/>
    </xf>
    <xf numFmtId="9" fontId="20" fillId="0" borderId="0" applyFont="0" applyFill="0" applyBorder="0" applyAlignment="0" applyProtection="0">
      <alignment vertical="center"/>
    </xf>
    <xf numFmtId="0" fontId="29" fillId="0" borderId="1"/>
  </cellStyleXfs>
  <cellXfs count="194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 indent="2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 indent="2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8" fontId="16" fillId="0" borderId="0" xfId="0" applyNumberFormat="1" applyFont="1">
      <alignment vertical="center"/>
    </xf>
    <xf numFmtId="0" fontId="1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179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19" fillId="2" borderId="7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8" fillId="0" borderId="1" xfId="1">
      <alignment vertical="center"/>
    </xf>
    <xf numFmtId="0" fontId="2" fillId="0" borderId="1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 indent="2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180" fontId="3" fillId="0" borderId="3" xfId="2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3" fontId="10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19" fillId="2" borderId="7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181" fontId="3" fillId="0" borderId="6" xfId="0" applyNumberFormat="1" applyFont="1" applyBorder="1" applyAlignment="1">
      <alignment horizontal="center" vertical="center" wrapText="1"/>
    </xf>
    <xf numFmtId="181" fontId="0" fillId="0" borderId="7" xfId="0" applyNumberForma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18" fillId="0" borderId="1" xfId="1" applyNumberFormat="1" applyAlignment="1">
      <alignment horizontal="center" vertical="center"/>
    </xf>
    <xf numFmtId="0" fontId="18" fillId="0" borderId="1" xfId="1" applyAlignment="1">
      <alignment horizontal="center" vertical="center"/>
    </xf>
    <xf numFmtId="0" fontId="24" fillId="5" borderId="1" xfId="0" applyFont="1" applyFill="1" applyBorder="1" applyAlignment="1">
      <alignment vertical="center"/>
    </xf>
    <xf numFmtId="0" fontId="10" fillId="5" borderId="9" xfId="0" applyFont="1" applyFill="1" applyBorder="1" applyAlignment="1"/>
    <xf numFmtId="0" fontId="0" fillId="5" borderId="7" xfId="0" applyFill="1" applyBorder="1" applyAlignment="1">
      <alignment horizontal="center" vertical="center"/>
    </xf>
    <xf numFmtId="182" fontId="0" fillId="5" borderId="7" xfId="0" applyNumberForma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3" fontId="26" fillId="0" borderId="7" xfId="0" applyNumberFormat="1" applyFont="1" applyBorder="1" applyAlignment="1"/>
    <xf numFmtId="0" fontId="27" fillId="0" borderId="7" xfId="0" applyFont="1" applyBorder="1" applyAlignment="1">
      <alignment vertical="center"/>
    </xf>
    <xf numFmtId="0" fontId="0" fillId="5" borderId="7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8" fillId="0" borderId="7" xfId="0" applyFont="1" applyBorder="1" applyAlignment="1"/>
    <xf numFmtId="0" fontId="19" fillId="0" borderId="7" xfId="0" applyFont="1" applyBorder="1" applyAlignment="1">
      <alignment vertical="center" wrapText="1"/>
    </xf>
    <xf numFmtId="0" fontId="10" fillId="5" borderId="7" xfId="0" applyFont="1" applyFill="1" applyBorder="1" applyAlignment="1">
      <alignment horizontal="left" vertical="center" wrapText="1"/>
    </xf>
    <xf numFmtId="182" fontId="10" fillId="5" borderId="9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83" fontId="25" fillId="0" borderId="7" xfId="0" applyNumberFormat="1" applyFont="1" applyBorder="1" applyAlignment="1">
      <alignment horizontal="center" vertical="center"/>
    </xf>
    <xf numFmtId="183" fontId="25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29" fillId="0" borderId="1" xfId="3" applyAlignment="1">
      <alignment vertical="center"/>
    </xf>
    <xf numFmtId="0" fontId="24" fillId="5" borderId="1" xfId="3" applyFont="1" applyFill="1" applyBorder="1" applyAlignment="1">
      <alignment vertical="center"/>
    </xf>
    <xf numFmtId="182" fontId="10" fillId="5" borderId="9" xfId="3" applyNumberFormat="1" applyFont="1" applyFill="1" applyBorder="1" applyAlignment="1"/>
    <xf numFmtId="0" fontId="29" fillId="5" borderId="9" xfId="3" applyFill="1" applyBorder="1" applyAlignment="1"/>
    <xf numFmtId="0" fontId="10" fillId="5" borderId="9" xfId="3" applyFont="1" applyFill="1" applyBorder="1" applyAlignment="1"/>
    <xf numFmtId="0" fontId="29" fillId="5" borderId="7" xfId="3" applyFill="1" applyBorder="1" applyAlignment="1">
      <alignment horizontal="center" vertical="center"/>
    </xf>
    <xf numFmtId="182" fontId="29" fillId="5" borderId="7" xfId="3" applyNumberFormat="1" applyFill="1" applyBorder="1" applyAlignment="1">
      <alignment horizontal="center" vertical="center"/>
    </xf>
    <xf numFmtId="0" fontId="29" fillId="0" borderId="7" xfId="3" applyBorder="1" applyAlignment="1">
      <alignment horizontal="center" vertical="center"/>
    </xf>
    <xf numFmtId="0" fontId="10" fillId="0" borderId="7" xfId="3" applyFont="1" applyFill="1" applyBorder="1" applyAlignment="1">
      <alignment horizontal="left" vertical="center"/>
    </xf>
    <xf numFmtId="183" fontId="25" fillId="0" borderId="7" xfId="3" applyNumberFormat="1" applyFont="1" applyFill="1" applyBorder="1" applyAlignment="1">
      <alignment vertical="center"/>
    </xf>
    <xf numFmtId="3" fontId="26" fillId="0" borderId="7" xfId="3" applyNumberFormat="1" applyFont="1" applyFill="1" applyBorder="1"/>
    <xf numFmtId="0" fontId="27" fillId="0" borderId="1" xfId="3" applyFont="1" applyFill="1" applyAlignment="1">
      <alignment vertical="center"/>
    </xf>
    <xf numFmtId="0" fontId="27" fillId="0" borderId="7" xfId="3" applyFont="1" applyFill="1" applyBorder="1" applyAlignment="1">
      <alignment vertical="center"/>
    </xf>
    <xf numFmtId="0" fontId="29" fillId="0" borderId="7" xfId="3" applyFont="1" applyFill="1" applyBorder="1" applyAlignment="1">
      <alignment horizontal="left" vertical="center"/>
    </xf>
    <xf numFmtId="0" fontId="29" fillId="0" borderId="7" xfId="3" applyFill="1" applyBorder="1" applyAlignment="1">
      <alignment vertical="center"/>
    </xf>
    <xf numFmtId="0" fontId="29" fillId="0" borderId="1" xfId="3" applyFill="1" applyAlignment="1">
      <alignment vertical="center"/>
    </xf>
    <xf numFmtId="0" fontId="28" fillId="0" borderId="7" xfId="3" applyFont="1" applyFill="1" applyBorder="1" applyAlignment="1"/>
    <xf numFmtId="0" fontId="28" fillId="0" borderId="1" xfId="3" applyFont="1" applyFill="1" applyAlignment="1"/>
    <xf numFmtId="0" fontId="19" fillId="0" borderId="7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left" vertical="center" wrapText="1"/>
    </xf>
    <xf numFmtId="182" fontId="29" fillId="0" borderId="1" xfId="3" applyNumberFormat="1" applyAlignment="1">
      <alignment vertical="center"/>
    </xf>
    <xf numFmtId="0" fontId="31" fillId="0" borderId="9" xfId="3" applyFont="1" applyFill="1" applyBorder="1" applyAlignment="1">
      <alignment vertical="center" wrapText="1"/>
    </xf>
    <xf numFmtId="0" fontId="31" fillId="5" borderId="9" xfId="3" applyFont="1" applyFill="1" applyBorder="1" applyAlignment="1">
      <alignment vertical="center" wrapText="1"/>
    </xf>
    <xf numFmtId="0" fontId="29" fillId="0" borderId="7" xfId="3" applyFill="1" applyBorder="1" applyAlignment="1">
      <alignment horizontal="center" vertical="center"/>
    </xf>
    <xf numFmtId="0" fontId="29" fillId="0" borderId="10" xfId="3" applyFill="1" applyBorder="1" applyAlignment="1">
      <alignment horizontal="center" vertical="center"/>
    </xf>
    <xf numFmtId="0" fontId="10" fillId="5" borderId="10" xfId="3" applyFont="1" applyFill="1" applyBorder="1" applyAlignment="1">
      <alignment horizontal="left" vertical="center"/>
    </xf>
    <xf numFmtId="178" fontId="25" fillId="0" borderId="7" xfId="3" applyNumberFormat="1" applyFont="1" applyFill="1" applyBorder="1" applyAlignment="1">
      <alignment vertical="center"/>
    </xf>
    <xf numFmtId="0" fontId="27" fillId="5" borderId="7" xfId="3" applyFont="1" applyFill="1" applyBorder="1" applyAlignment="1">
      <alignment vertical="center"/>
    </xf>
    <xf numFmtId="0" fontId="27" fillId="0" borderId="1" xfId="3" applyFont="1" applyAlignment="1">
      <alignment vertical="center"/>
    </xf>
    <xf numFmtId="0" fontId="10" fillId="5" borderId="11" xfId="3" applyFont="1" applyFill="1" applyBorder="1" applyAlignment="1">
      <alignment horizontal="left" vertical="center"/>
    </xf>
    <xf numFmtId="0" fontId="29" fillId="5" borderId="7" xfId="3" applyFill="1" applyBorder="1" applyAlignment="1">
      <alignment vertical="center"/>
    </xf>
    <xf numFmtId="0" fontId="10" fillId="5" borderId="7" xfId="3" applyFont="1" applyFill="1" applyBorder="1" applyAlignment="1">
      <alignment vertical="center"/>
    </xf>
    <xf numFmtId="4" fontId="32" fillId="0" borderId="1" xfId="3" applyNumberFormat="1" applyFont="1" applyBorder="1" applyAlignment="1">
      <alignment horizontal="right" vertical="center" wrapText="1"/>
    </xf>
    <xf numFmtId="0" fontId="32" fillId="0" borderId="1" xfId="3" applyFont="1" applyBorder="1" applyAlignment="1">
      <alignment horizontal="right" vertical="center" wrapText="1"/>
    </xf>
    <xf numFmtId="178" fontId="27" fillId="0" borderId="1" xfId="3" applyNumberFormat="1" applyFont="1" applyBorder="1" applyAlignment="1">
      <alignment vertical="center"/>
    </xf>
    <xf numFmtId="0" fontId="27" fillId="0" borderId="1" xfId="3" applyFont="1" applyBorder="1" applyAlignment="1">
      <alignment vertical="center"/>
    </xf>
    <xf numFmtId="178" fontId="10" fillId="0" borderId="1" xfId="3" applyNumberFormat="1" applyFont="1" applyBorder="1" applyAlignment="1">
      <alignment vertical="center"/>
    </xf>
    <xf numFmtId="0" fontId="29" fillId="0" borderId="7" xfId="3" applyBorder="1" applyAlignment="1">
      <alignment vertical="center" wrapText="1"/>
    </xf>
    <xf numFmtId="0" fontId="10" fillId="5" borderId="7" xfId="3" applyFont="1" applyFill="1" applyBorder="1" applyAlignment="1">
      <alignment horizontal="left" vertical="center" wrapText="1"/>
    </xf>
    <xf numFmtId="0" fontId="0" fillId="5" borderId="9" xfId="0" applyFill="1" applyBorder="1" applyAlignment="1"/>
    <xf numFmtId="0" fontId="31" fillId="0" borderId="9" xfId="0" applyFont="1" applyFill="1" applyBorder="1" applyAlignment="1">
      <alignment vertical="center" wrapText="1"/>
    </xf>
    <xf numFmtId="0" fontId="31" fillId="5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178" fontId="25" fillId="0" borderId="7" xfId="0" applyNumberFormat="1" applyFont="1" applyFill="1" applyBorder="1" applyAlignment="1">
      <alignment vertical="center"/>
    </xf>
    <xf numFmtId="0" fontId="27" fillId="5" borderId="7" xfId="0" applyFont="1" applyFill="1" applyBorder="1" applyAlignment="1">
      <alignment vertical="center"/>
    </xf>
    <xf numFmtId="0" fontId="10" fillId="5" borderId="11" xfId="0" applyFont="1" applyFill="1" applyBorder="1" applyAlignment="1">
      <alignment horizontal="left" vertical="center"/>
    </xf>
    <xf numFmtId="0" fontId="0" fillId="5" borderId="7" xfId="0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8" fillId="0" borderId="7" xfId="1" applyBorder="1">
      <alignment vertical="center"/>
    </xf>
    <xf numFmtId="0" fontId="18" fillId="3" borderId="1" xfId="1" applyFill="1">
      <alignment vertical="center"/>
    </xf>
    <xf numFmtId="0" fontId="18" fillId="0" borderId="1" xfId="1" applyFill="1">
      <alignment vertical="center"/>
    </xf>
    <xf numFmtId="0" fontId="18" fillId="0" borderId="1" xfId="1" applyFill="1" applyBorder="1">
      <alignment vertical="center"/>
    </xf>
    <xf numFmtId="0" fontId="18" fillId="0" borderId="7" xfId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left" vertical="center" wrapText="1"/>
    </xf>
    <xf numFmtId="0" fontId="29" fillId="5" borderId="1" xfId="3" applyFill="1" applyBorder="1" applyAlignment="1">
      <alignment horizontal="left" vertical="center" wrapText="1"/>
    </xf>
    <xf numFmtId="0" fontId="30" fillId="5" borderId="1" xfId="3" applyFont="1" applyFill="1" applyBorder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 2" xfId="1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B25" sqref="B25"/>
    </sheetView>
  </sheetViews>
  <sheetFormatPr defaultColWidth="10.1796875" defaultRowHeight="14"/>
  <cols>
    <col min="1" max="1" width="9.7265625" style="102" customWidth="1"/>
    <col min="2" max="2" width="53.08984375" style="57" customWidth="1"/>
    <col min="3" max="3" width="9.7265625" style="57" hidden="1" customWidth="1"/>
    <col min="4" max="4" width="53.08984375" style="57" hidden="1" customWidth="1"/>
    <col min="5" max="9" width="0" style="57" hidden="1" customWidth="1"/>
    <col min="10" max="256" width="10.1796875" style="57"/>
    <col min="257" max="257" width="9.7265625" style="57" customWidth="1"/>
    <col min="258" max="258" width="53.08984375" style="57" customWidth="1"/>
    <col min="259" max="265" width="0" style="57" hidden="1" customWidth="1"/>
    <col min="266" max="512" width="10.1796875" style="57"/>
    <col min="513" max="513" width="9.7265625" style="57" customWidth="1"/>
    <col min="514" max="514" width="53.08984375" style="57" customWidth="1"/>
    <col min="515" max="521" width="0" style="57" hidden="1" customWidth="1"/>
    <col min="522" max="768" width="10.1796875" style="57"/>
    <col min="769" max="769" width="9.7265625" style="57" customWidth="1"/>
    <col min="770" max="770" width="53.08984375" style="57" customWidth="1"/>
    <col min="771" max="777" width="0" style="57" hidden="1" customWidth="1"/>
    <col min="778" max="1024" width="10.1796875" style="57"/>
    <col min="1025" max="1025" width="9.7265625" style="57" customWidth="1"/>
    <col min="1026" max="1026" width="53.08984375" style="57" customWidth="1"/>
    <col min="1027" max="1033" width="0" style="57" hidden="1" customWidth="1"/>
    <col min="1034" max="1280" width="10.1796875" style="57"/>
    <col min="1281" max="1281" width="9.7265625" style="57" customWidth="1"/>
    <col min="1282" max="1282" width="53.08984375" style="57" customWidth="1"/>
    <col min="1283" max="1289" width="0" style="57" hidden="1" customWidth="1"/>
    <col min="1290" max="1536" width="10.1796875" style="57"/>
    <col min="1537" max="1537" width="9.7265625" style="57" customWidth="1"/>
    <col min="1538" max="1538" width="53.08984375" style="57" customWidth="1"/>
    <col min="1539" max="1545" width="0" style="57" hidden="1" customWidth="1"/>
    <col min="1546" max="1792" width="10.1796875" style="57"/>
    <col min="1793" max="1793" width="9.7265625" style="57" customWidth="1"/>
    <col min="1794" max="1794" width="53.08984375" style="57" customWidth="1"/>
    <col min="1795" max="1801" width="0" style="57" hidden="1" customWidth="1"/>
    <col min="1802" max="2048" width="10.1796875" style="57"/>
    <col min="2049" max="2049" width="9.7265625" style="57" customWidth="1"/>
    <col min="2050" max="2050" width="53.08984375" style="57" customWidth="1"/>
    <col min="2051" max="2057" width="0" style="57" hidden="1" customWidth="1"/>
    <col min="2058" max="2304" width="10.1796875" style="57"/>
    <col min="2305" max="2305" width="9.7265625" style="57" customWidth="1"/>
    <col min="2306" max="2306" width="53.08984375" style="57" customWidth="1"/>
    <col min="2307" max="2313" width="0" style="57" hidden="1" customWidth="1"/>
    <col min="2314" max="2560" width="10.1796875" style="57"/>
    <col min="2561" max="2561" width="9.7265625" style="57" customWidth="1"/>
    <col min="2562" max="2562" width="53.08984375" style="57" customWidth="1"/>
    <col min="2563" max="2569" width="0" style="57" hidden="1" customWidth="1"/>
    <col min="2570" max="2816" width="10.1796875" style="57"/>
    <col min="2817" max="2817" width="9.7265625" style="57" customWidth="1"/>
    <col min="2818" max="2818" width="53.08984375" style="57" customWidth="1"/>
    <col min="2819" max="2825" width="0" style="57" hidden="1" customWidth="1"/>
    <col min="2826" max="3072" width="10.1796875" style="57"/>
    <col min="3073" max="3073" width="9.7265625" style="57" customWidth="1"/>
    <col min="3074" max="3074" width="53.08984375" style="57" customWidth="1"/>
    <col min="3075" max="3081" width="0" style="57" hidden="1" customWidth="1"/>
    <col min="3082" max="3328" width="10.1796875" style="57"/>
    <col min="3329" max="3329" width="9.7265625" style="57" customWidth="1"/>
    <col min="3330" max="3330" width="53.08984375" style="57" customWidth="1"/>
    <col min="3331" max="3337" width="0" style="57" hidden="1" customWidth="1"/>
    <col min="3338" max="3584" width="10.1796875" style="57"/>
    <col min="3585" max="3585" width="9.7265625" style="57" customWidth="1"/>
    <col min="3586" max="3586" width="53.08984375" style="57" customWidth="1"/>
    <col min="3587" max="3593" width="0" style="57" hidden="1" customWidth="1"/>
    <col min="3594" max="3840" width="10.1796875" style="57"/>
    <col min="3841" max="3841" width="9.7265625" style="57" customWidth="1"/>
    <col min="3842" max="3842" width="53.08984375" style="57" customWidth="1"/>
    <col min="3843" max="3849" width="0" style="57" hidden="1" customWidth="1"/>
    <col min="3850" max="4096" width="10.1796875" style="57"/>
    <col min="4097" max="4097" width="9.7265625" style="57" customWidth="1"/>
    <col min="4098" max="4098" width="53.08984375" style="57" customWidth="1"/>
    <col min="4099" max="4105" width="0" style="57" hidden="1" customWidth="1"/>
    <col min="4106" max="4352" width="10.1796875" style="57"/>
    <col min="4353" max="4353" width="9.7265625" style="57" customWidth="1"/>
    <col min="4354" max="4354" width="53.08984375" style="57" customWidth="1"/>
    <col min="4355" max="4361" width="0" style="57" hidden="1" customWidth="1"/>
    <col min="4362" max="4608" width="10.1796875" style="57"/>
    <col min="4609" max="4609" width="9.7265625" style="57" customWidth="1"/>
    <col min="4610" max="4610" width="53.08984375" style="57" customWidth="1"/>
    <col min="4611" max="4617" width="0" style="57" hidden="1" customWidth="1"/>
    <col min="4618" max="4864" width="10.1796875" style="57"/>
    <col min="4865" max="4865" width="9.7265625" style="57" customWidth="1"/>
    <col min="4866" max="4866" width="53.08984375" style="57" customWidth="1"/>
    <col min="4867" max="4873" width="0" style="57" hidden="1" customWidth="1"/>
    <col min="4874" max="5120" width="10.1796875" style="57"/>
    <col min="5121" max="5121" width="9.7265625" style="57" customWidth="1"/>
    <col min="5122" max="5122" width="53.08984375" style="57" customWidth="1"/>
    <col min="5123" max="5129" width="0" style="57" hidden="1" customWidth="1"/>
    <col min="5130" max="5376" width="10.1796875" style="57"/>
    <col min="5377" max="5377" width="9.7265625" style="57" customWidth="1"/>
    <col min="5378" max="5378" width="53.08984375" style="57" customWidth="1"/>
    <col min="5379" max="5385" width="0" style="57" hidden="1" customWidth="1"/>
    <col min="5386" max="5632" width="10.1796875" style="57"/>
    <col min="5633" max="5633" width="9.7265625" style="57" customWidth="1"/>
    <col min="5634" max="5634" width="53.08984375" style="57" customWidth="1"/>
    <col min="5635" max="5641" width="0" style="57" hidden="1" customWidth="1"/>
    <col min="5642" max="5888" width="10.1796875" style="57"/>
    <col min="5889" max="5889" width="9.7265625" style="57" customWidth="1"/>
    <col min="5890" max="5890" width="53.08984375" style="57" customWidth="1"/>
    <col min="5891" max="5897" width="0" style="57" hidden="1" customWidth="1"/>
    <col min="5898" max="6144" width="10.1796875" style="57"/>
    <col min="6145" max="6145" width="9.7265625" style="57" customWidth="1"/>
    <col min="6146" max="6146" width="53.08984375" style="57" customWidth="1"/>
    <col min="6147" max="6153" width="0" style="57" hidden="1" customWidth="1"/>
    <col min="6154" max="6400" width="10.1796875" style="57"/>
    <col min="6401" max="6401" width="9.7265625" style="57" customWidth="1"/>
    <col min="6402" max="6402" width="53.08984375" style="57" customWidth="1"/>
    <col min="6403" max="6409" width="0" style="57" hidden="1" customWidth="1"/>
    <col min="6410" max="6656" width="10.1796875" style="57"/>
    <col min="6657" max="6657" width="9.7265625" style="57" customWidth="1"/>
    <col min="6658" max="6658" width="53.08984375" style="57" customWidth="1"/>
    <col min="6659" max="6665" width="0" style="57" hidden="1" customWidth="1"/>
    <col min="6666" max="6912" width="10.1796875" style="57"/>
    <col min="6913" max="6913" width="9.7265625" style="57" customWidth="1"/>
    <col min="6914" max="6914" width="53.08984375" style="57" customWidth="1"/>
    <col min="6915" max="6921" width="0" style="57" hidden="1" customWidth="1"/>
    <col min="6922" max="7168" width="10.1796875" style="57"/>
    <col min="7169" max="7169" width="9.7265625" style="57" customWidth="1"/>
    <col min="7170" max="7170" width="53.08984375" style="57" customWidth="1"/>
    <col min="7171" max="7177" width="0" style="57" hidden="1" customWidth="1"/>
    <col min="7178" max="7424" width="10.1796875" style="57"/>
    <col min="7425" max="7425" width="9.7265625" style="57" customWidth="1"/>
    <col min="7426" max="7426" width="53.08984375" style="57" customWidth="1"/>
    <col min="7427" max="7433" width="0" style="57" hidden="1" customWidth="1"/>
    <col min="7434" max="7680" width="10.1796875" style="57"/>
    <col min="7681" max="7681" width="9.7265625" style="57" customWidth="1"/>
    <col min="7682" max="7682" width="53.08984375" style="57" customWidth="1"/>
    <col min="7683" max="7689" width="0" style="57" hidden="1" customWidth="1"/>
    <col min="7690" max="7936" width="10.1796875" style="57"/>
    <col min="7937" max="7937" width="9.7265625" style="57" customWidth="1"/>
    <col min="7938" max="7938" width="53.08984375" style="57" customWidth="1"/>
    <col min="7939" max="7945" width="0" style="57" hidden="1" customWidth="1"/>
    <col min="7946" max="8192" width="10.1796875" style="57"/>
    <col min="8193" max="8193" width="9.7265625" style="57" customWidth="1"/>
    <col min="8194" max="8194" width="53.08984375" style="57" customWidth="1"/>
    <col min="8195" max="8201" width="0" style="57" hidden="1" customWidth="1"/>
    <col min="8202" max="8448" width="10.1796875" style="57"/>
    <col min="8449" max="8449" width="9.7265625" style="57" customWidth="1"/>
    <col min="8450" max="8450" width="53.08984375" style="57" customWidth="1"/>
    <col min="8451" max="8457" width="0" style="57" hidden="1" customWidth="1"/>
    <col min="8458" max="8704" width="10.1796875" style="57"/>
    <col min="8705" max="8705" width="9.7265625" style="57" customWidth="1"/>
    <col min="8706" max="8706" width="53.08984375" style="57" customWidth="1"/>
    <col min="8707" max="8713" width="0" style="57" hidden="1" customWidth="1"/>
    <col min="8714" max="8960" width="10.1796875" style="57"/>
    <col min="8961" max="8961" width="9.7265625" style="57" customWidth="1"/>
    <col min="8962" max="8962" width="53.08984375" style="57" customWidth="1"/>
    <col min="8963" max="8969" width="0" style="57" hidden="1" customWidth="1"/>
    <col min="8970" max="9216" width="10.1796875" style="57"/>
    <col min="9217" max="9217" width="9.7265625" style="57" customWidth="1"/>
    <col min="9218" max="9218" width="53.08984375" style="57" customWidth="1"/>
    <col min="9219" max="9225" width="0" style="57" hidden="1" customWidth="1"/>
    <col min="9226" max="9472" width="10.1796875" style="57"/>
    <col min="9473" max="9473" width="9.7265625" style="57" customWidth="1"/>
    <col min="9474" max="9474" width="53.08984375" style="57" customWidth="1"/>
    <col min="9475" max="9481" width="0" style="57" hidden="1" customWidth="1"/>
    <col min="9482" max="9728" width="10.1796875" style="57"/>
    <col min="9729" max="9729" width="9.7265625" style="57" customWidth="1"/>
    <col min="9730" max="9730" width="53.08984375" style="57" customWidth="1"/>
    <col min="9731" max="9737" width="0" style="57" hidden="1" customWidth="1"/>
    <col min="9738" max="9984" width="10.1796875" style="57"/>
    <col min="9985" max="9985" width="9.7265625" style="57" customWidth="1"/>
    <col min="9986" max="9986" width="53.08984375" style="57" customWidth="1"/>
    <col min="9987" max="9993" width="0" style="57" hidden="1" customWidth="1"/>
    <col min="9994" max="10240" width="10.1796875" style="57"/>
    <col min="10241" max="10241" width="9.7265625" style="57" customWidth="1"/>
    <col min="10242" max="10242" width="53.08984375" style="57" customWidth="1"/>
    <col min="10243" max="10249" width="0" style="57" hidden="1" customWidth="1"/>
    <col min="10250" max="10496" width="10.1796875" style="57"/>
    <col min="10497" max="10497" width="9.7265625" style="57" customWidth="1"/>
    <col min="10498" max="10498" width="53.08984375" style="57" customWidth="1"/>
    <col min="10499" max="10505" width="0" style="57" hidden="1" customWidth="1"/>
    <col min="10506" max="10752" width="10.1796875" style="57"/>
    <col min="10753" max="10753" width="9.7265625" style="57" customWidth="1"/>
    <col min="10754" max="10754" width="53.08984375" style="57" customWidth="1"/>
    <col min="10755" max="10761" width="0" style="57" hidden="1" customWidth="1"/>
    <col min="10762" max="11008" width="10.1796875" style="57"/>
    <col min="11009" max="11009" width="9.7265625" style="57" customWidth="1"/>
    <col min="11010" max="11010" width="53.08984375" style="57" customWidth="1"/>
    <col min="11011" max="11017" width="0" style="57" hidden="1" customWidth="1"/>
    <col min="11018" max="11264" width="10.1796875" style="57"/>
    <col min="11265" max="11265" width="9.7265625" style="57" customWidth="1"/>
    <col min="11266" max="11266" width="53.08984375" style="57" customWidth="1"/>
    <col min="11267" max="11273" width="0" style="57" hidden="1" customWidth="1"/>
    <col min="11274" max="11520" width="10.1796875" style="57"/>
    <col min="11521" max="11521" width="9.7265625" style="57" customWidth="1"/>
    <col min="11522" max="11522" width="53.08984375" style="57" customWidth="1"/>
    <col min="11523" max="11529" width="0" style="57" hidden="1" customWidth="1"/>
    <col min="11530" max="11776" width="10.1796875" style="57"/>
    <col min="11777" max="11777" width="9.7265625" style="57" customWidth="1"/>
    <col min="11778" max="11778" width="53.08984375" style="57" customWidth="1"/>
    <col min="11779" max="11785" width="0" style="57" hidden="1" customWidth="1"/>
    <col min="11786" max="12032" width="10.1796875" style="57"/>
    <col min="12033" max="12033" width="9.7265625" style="57" customWidth="1"/>
    <col min="12034" max="12034" width="53.08984375" style="57" customWidth="1"/>
    <col min="12035" max="12041" width="0" style="57" hidden="1" customWidth="1"/>
    <col min="12042" max="12288" width="10.1796875" style="57"/>
    <col min="12289" max="12289" width="9.7265625" style="57" customWidth="1"/>
    <col min="12290" max="12290" width="53.08984375" style="57" customWidth="1"/>
    <col min="12291" max="12297" width="0" style="57" hidden="1" customWidth="1"/>
    <col min="12298" max="12544" width="10.1796875" style="57"/>
    <col min="12545" max="12545" width="9.7265625" style="57" customWidth="1"/>
    <col min="12546" max="12546" width="53.08984375" style="57" customWidth="1"/>
    <col min="12547" max="12553" width="0" style="57" hidden="1" customWidth="1"/>
    <col min="12554" max="12800" width="10.1796875" style="57"/>
    <col min="12801" max="12801" width="9.7265625" style="57" customWidth="1"/>
    <col min="12802" max="12802" width="53.08984375" style="57" customWidth="1"/>
    <col min="12803" max="12809" width="0" style="57" hidden="1" customWidth="1"/>
    <col min="12810" max="13056" width="10.1796875" style="57"/>
    <col min="13057" max="13057" width="9.7265625" style="57" customWidth="1"/>
    <col min="13058" max="13058" width="53.08984375" style="57" customWidth="1"/>
    <col min="13059" max="13065" width="0" style="57" hidden="1" customWidth="1"/>
    <col min="13066" max="13312" width="10.1796875" style="57"/>
    <col min="13313" max="13313" width="9.7265625" style="57" customWidth="1"/>
    <col min="13314" max="13314" width="53.08984375" style="57" customWidth="1"/>
    <col min="13315" max="13321" width="0" style="57" hidden="1" customWidth="1"/>
    <col min="13322" max="13568" width="10.1796875" style="57"/>
    <col min="13569" max="13569" width="9.7265625" style="57" customWidth="1"/>
    <col min="13570" max="13570" width="53.08984375" style="57" customWidth="1"/>
    <col min="13571" max="13577" width="0" style="57" hidden="1" customWidth="1"/>
    <col min="13578" max="13824" width="10.1796875" style="57"/>
    <col min="13825" max="13825" width="9.7265625" style="57" customWidth="1"/>
    <col min="13826" max="13826" width="53.08984375" style="57" customWidth="1"/>
    <col min="13827" max="13833" width="0" style="57" hidden="1" customWidth="1"/>
    <col min="13834" max="14080" width="10.1796875" style="57"/>
    <col min="14081" max="14081" width="9.7265625" style="57" customWidth="1"/>
    <col min="14082" max="14082" width="53.08984375" style="57" customWidth="1"/>
    <col min="14083" max="14089" width="0" style="57" hidden="1" customWidth="1"/>
    <col min="14090" max="14336" width="10.1796875" style="57"/>
    <col min="14337" max="14337" width="9.7265625" style="57" customWidth="1"/>
    <col min="14338" max="14338" width="53.08984375" style="57" customWidth="1"/>
    <col min="14339" max="14345" width="0" style="57" hidden="1" customWidth="1"/>
    <col min="14346" max="14592" width="10.1796875" style="57"/>
    <col min="14593" max="14593" width="9.7265625" style="57" customWidth="1"/>
    <col min="14594" max="14594" width="53.08984375" style="57" customWidth="1"/>
    <col min="14595" max="14601" width="0" style="57" hidden="1" customWidth="1"/>
    <col min="14602" max="14848" width="10.1796875" style="57"/>
    <col min="14849" max="14849" width="9.7265625" style="57" customWidth="1"/>
    <col min="14850" max="14850" width="53.08984375" style="57" customWidth="1"/>
    <col min="14851" max="14857" width="0" style="57" hidden="1" customWidth="1"/>
    <col min="14858" max="15104" width="10.1796875" style="57"/>
    <col min="15105" max="15105" width="9.7265625" style="57" customWidth="1"/>
    <col min="15106" max="15106" width="53.08984375" style="57" customWidth="1"/>
    <col min="15107" max="15113" width="0" style="57" hidden="1" customWidth="1"/>
    <col min="15114" max="15360" width="10.1796875" style="57"/>
    <col min="15361" max="15361" width="9.7265625" style="57" customWidth="1"/>
    <col min="15362" max="15362" width="53.08984375" style="57" customWidth="1"/>
    <col min="15363" max="15369" width="0" style="57" hidden="1" customWidth="1"/>
    <col min="15370" max="15616" width="10.1796875" style="57"/>
    <col min="15617" max="15617" width="9.7265625" style="57" customWidth="1"/>
    <col min="15618" max="15618" width="53.08984375" style="57" customWidth="1"/>
    <col min="15619" max="15625" width="0" style="57" hidden="1" customWidth="1"/>
    <col min="15626" max="15872" width="10.1796875" style="57"/>
    <col min="15873" max="15873" width="9.7265625" style="57" customWidth="1"/>
    <col min="15874" max="15874" width="53.08984375" style="57" customWidth="1"/>
    <col min="15875" max="15881" width="0" style="57" hidden="1" customWidth="1"/>
    <col min="15882" max="16128" width="10.1796875" style="57"/>
    <col min="16129" max="16129" width="9.7265625" style="57" customWidth="1"/>
    <col min="16130" max="16130" width="53.08984375" style="57" customWidth="1"/>
    <col min="16131" max="16137" width="0" style="57" hidden="1" customWidth="1"/>
    <col min="16138" max="16384" width="10.1796875" style="57"/>
  </cols>
  <sheetData>
    <row r="1" spans="1:5" ht="51.25" customHeight="1">
      <c r="A1" s="180" t="s">
        <v>1</v>
      </c>
      <c r="B1" s="180"/>
      <c r="C1" s="57">
        <v>1</v>
      </c>
      <c r="D1" s="57" t="s">
        <v>1284</v>
      </c>
    </row>
    <row r="2" spans="1:5" ht="19.5" customHeight="1">
      <c r="A2" s="174" t="s">
        <v>2</v>
      </c>
      <c r="B2" s="175" t="s">
        <v>1285</v>
      </c>
      <c r="C2" s="57">
        <v>2</v>
      </c>
      <c r="D2" s="175" t="s">
        <v>1285</v>
      </c>
    </row>
    <row r="3" spans="1:5" ht="19.5" customHeight="1">
      <c r="A3" s="174" t="s">
        <v>3</v>
      </c>
      <c r="B3" s="175" t="s">
        <v>1286</v>
      </c>
      <c r="C3" s="57">
        <v>3</v>
      </c>
      <c r="D3" s="175" t="s">
        <v>1286</v>
      </c>
    </row>
    <row r="4" spans="1:5" ht="19.5" customHeight="1">
      <c r="A4" s="174" t="s">
        <v>4</v>
      </c>
      <c r="B4" s="175" t="s">
        <v>5</v>
      </c>
      <c r="C4" s="57">
        <v>4</v>
      </c>
      <c r="D4" s="175" t="s">
        <v>1287</v>
      </c>
    </row>
    <row r="5" spans="1:5" ht="19.5" customHeight="1">
      <c r="A5" s="174" t="s">
        <v>6</v>
      </c>
      <c r="B5" s="175" t="s">
        <v>7</v>
      </c>
      <c r="C5" s="57">
        <v>5</v>
      </c>
      <c r="D5" s="175" t="s">
        <v>1288</v>
      </c>
    </row>
    <row r="6" spans="1:5" ht="19.5" customHeight="1">
      <c r="A6" s="174" t="s">
        <v>8</v>
      </c>
      <c r="B6" s="175" t="s">
        <v>1289</v>
      </c>
      <c r="C6" s="57">
        <v>6</v>
      </c>
      <c r="D6" s="175" t="s">
        <v>1289</v>
      </c>
      <c r="E6" s="57" t="s">
        <v>1290</v>
      </c>
    </row>
    <row r="7" spans="1:5" ht="19.5" customHeight="1">
      <c r="A7" s="174" t="s">
        <v>9</v>
      </c>
      <c r="B7" s="175" t="s">
        <v>1291</v>
      </c>
      <c r="C7" s="57">
        <v>6</v>
      </c>
      <c r="D7" s="175" t="s">
        <v>1291</v>
      </c>
    </row>
    <row r="8" spans="1:5" ht="19.5" customHeight="1">
      <c r="A8" s="174" t="s">
        <v>10</v>
      </c>
      <c r="B8" s="175" t="s">
        <v>1292</v>
      </c>
      <c r="C8" s="57">
        <v>6</v>
      </c>
      <c r="D8" s="175" t="s">
        <v>1292</v>
      </c>
    </row>
    <row r="9" spans="1:5" ht="19.5" customHeight="1">
      <c r="A9" s="174" t="s">
        <v>11</v>
      </c>
      <c r="B9" s="175" t="s">
        <v>1294</v>
      </c>
      <c r="C9" s="57">
        <v>6</v>
      </c>
      <c r="D9" s="175" t="s">
        <v>1293</v>
      </c>
    </row>
    <row r="10" spans="1:5" ht="19.5" customHeight="1">
      <c r="A10" s="174" t="s">
        <v>12</v>
      </c>
      <c r="B10" s="175" t="s">
        <v>1293</v>
      </c>
      <c r="C10" s="57">
        <v>6</v>
      </c>
      <c r="D10" s="175" t="s">
        <v>1294</v>
      </c>
    </row>
    <row r="11" spans="1:5" ht="19.5" customHeight="1">
      <c r="A11" s="174" t="s">
        <v>13</v>
      </c>
      <c r="B11" s="175" t="s">
        <v>16</v>
      </c>
      <c r="C11" s="57">
        <v>18</v>
      </c>
      <c r="D11" s="175" t="s">
        <v>1295</v>
      </c>
      <c r="E11" s="57" t="s">
        <v>1234</v>
      </c>
    </row>
    <row r="12" spans="1:5" ht="19.5" customHeight="1">
      <c r="A12" s="174" t="s">
        <v>15</v>
      </c>
      <c r="B12" s="175" t="s">
        <v>14</v>
      </c>
      <c r="C12" s="176">
        <v>7</v>
      </c>
      <c r="D12" s="175" t="s">
        <v>16</v>
      </c>
    </row>
    <row r="13" spans="1:5" ht="19.5" customHeight="1">
      <c r="A13" s="174" t="s">
        <v>17</v>
      </c>
      <c r="B13" s="175" t="s">
        <v>1296</v>
      </c>
      <c r="C13" s="57">
        <v>8</v>
      </c>
      <c r="D13" s="175" t="s">
        <v>1296</v>
      </c>
      <c r="E13" s="57" t="s">
        <v>1235</v>
      </c>
    </row>
    <row r="14" spans="1:5" ht="19.5" customHeight="1">
      <c r="A14" s="174" t="s">
        <v>18</v>
      </c>
      <c r="B14" s="175" t="s">
        <v>1298</v>
      </c>
      <c r="C14" s="57">
        <v>9</v>
      </c>
      <c r="D14" s="175" t="s">
        <v>1298</v>
      </c>
    </row>
    <row r="15" spans="1:5" ht="19.5" customHeight="1">
      <c r="A15" s="174" t="s">
        <v>19</v>
      </c>
      <c r="B15" s="175" t="s">
        <v>20</v>
      </c>
      <c r="C15" s="57">
        <v>10</v>
      </c>
      <c r="D15" s="175" t="s">
        <v>1299</v>
      </c>
    </row>
    <row r="16" spans="1:5" ht="19.5" customHeight="1">
      <c r="A16" s="174" t="s">
        <v>21</v>
      </c>
      <c r="B16" s="175" t="s">
        <v>1300</v>
      </c>
      <c r="C16" s="57">
        <v>11</v>
      </c>
      <c r="D16" s="175" t="s">
        <v>1300</v>
      </c>
    </row>
    <row r="17" spans="1:5" ht="19.5" customHeight="1">
      <c r="A17" s="174" t="s">
        <v>22</v>
      </c>
      <c r="B17" s="175" t="s">
        <v>1302</v>
      </c>
      <c r="C17" s="57">
        <v>11</v>
      </c>
      <c r="D17" s="175" t="s">
        <v>23</v>
      </c>
    </row>
    <row r="18" spans="1:5" ht="19.5" customHeight="1">
      <c r="A18" s="174" t="s">
        <v>24</v>
      </c>
      <c r="B18" s="175" t="s">
        <v>1304</v>
      </c>
      <c r="C18" s="176">
        <v>12</v>
      </c>
      <c r="D18" s="175" t="s">
        <v>25</v>
      </c>
    </row>
    <row r="19" spans="1:5" ht="19.5" customHeight="1">
      <c r="A19" s="174" t="s">
        <v>26</v>
      </c>
      <c r="B19" s="175" t="s">
        <v>1301</v>
      </c>
      <c r="C19" s="57">
        <v>13</v>
      </c>
      <c r="D19" s="175" t="s">
        <v>1301</v>
      </c>
      <c r="E19" s="57" t="s">
        <v>1236</v>
      </c>
    </row>
    <row r="20" spans="1:5" ht="19.5" customHeight="1">
      <c r="A20" s="174" t="s">
        <v>27</v>
      </c>
      <c r="B20" s="175" t="s">
        <v>1303</v>
      </c>
      <c r="C20" s="57">
        <v>14</v>
      </c>
      <c r="D20" s="175" t="s">
        <v>1303</v>
      </c>
    </row>
    <row r="21" spans="1:5" ht="19.5" customHeight="1">
      <c r="A21" s="174" t="s">
        <v>28</v>
      </c>
      <c r="B21" s="175" t="s">
        <v>29</v>
      </c>
      <c r="C21" s="176">
        <v>15</v>
      </c>
      <c r="D21" s="175" t="s">
        <v>1305</v>
      </c>
    </row>
    <row r="22" spans="1:5" ht="19.5" customHeight="1">
      <c r="A22" s="174" t="s">
        <v>30</v>
      </c>
      <c r="B22" s="175" t="s">
        <v>1311</v>
      </c>
      <c r="C22" s="177">
        <v>16</v>
      </c>
      <c r="D22" s="175" t="s">
        <v>1307</v>
      </c>
      <c r="E22" s="57" t="s">
        <v>1237</v>
      </c>
    </row>
    <row r="23" spans="1:5" ht="19.5" customHeight="1">
      <c r="A23" s="174" t="s">
        <v>31</v>
      </c>
      <c r="B23" s="175" t="s">
        <v>32</v>
      </c>
      <c r="C23" s="177">
        <v>17</v>
      </c>
      <c r="D23" s="175" t="s">
        <v>1308</v>
      </c>
    </row>
    <row r="24" spans="1:5" ht="19.5" customHeight="1">
      <c r="A24" s="174" t="s">
        <v>33</v>
      </c>
      <c r="B24" s="175" t="s">
        <v>34</v>
      </c>
      <c r="C24" s="177">
        <v>19</v>
      </c>
      <c r="D24" s="175" t="s">
        <v>34</v>
      </c>
    </row>
    <row r="25" spans="1:5" ht="19.5" customHeight="1">
      <c r="A25" s="174" t="s">
        <v>1204</v>
      </c>
      <c r="B25" s="175" t="s">
        <v>1309</v>
      </c>
      <c r="C25" s="177">
        <v>16</v>
      </c>
      <c r="D25" s="175" t="s">
        <v>1309</v>
      </c>
    </row>
    <row r="26" spans="1:5" ht="19.5" customHeight="1">
      <c r="A26" s="174" t="s">
        <v>1205</v>
      </c>
      <c r="B26" s="175" t="s">
        <v>1310</v>
      </c>
      <c r="C26" s="177">
        <v>17</v>
      </c>
      <c r="D26" s="175" t="s">
        <v>1310</v>
      </c>
    </row>
    <row r="27" spans="1:5" ht="19.5" customHeight="1">
      <c r="A27" s="174" t="s">
        <v>1206</v>
      </c>
      <c r="B27" s="175" t="s">
        <v>1312</v>
      </c>
      <c r="C27" s="177">
        <v>19</v>
      </c>
      <c r="D27" s="175" t="s">
        <v>1312</v>
      </c>
    </row>
    <row r="28" spans="1:5">
      <c r="A28" s="174" t="s">
        <v>1230</v>
      </c>
      <c r="B28" s="175" t="s">
        <v>1297</v>
      </c>
      <c r="C28" s="176">
        <v>7</v>
      </c>
      <c r="D28" s="175" t="s">
        <v>1313</v>
      </c>
    </row>
    <row r="29" spans="1:5">
      <c r="A29" s="174" t="s">
        <v>1231</v>
      </c>
      <c r="B29" s="175" t="s">
        <v>1306</v>
      </c>
      <c r="C29" s="176">
        <v>12</v>
      </c>
      <c r="D29" s="175" t="s">
        <v>1314</v>
      </c>
    </row>
    <row r="30" spans="1:5">
      <c r="A30" s="174" t="s">
        <v>1281</v>
      </c>
      <c r="B30" s="175" t="s">
        <v>1315</v>
      </c>
      <c r="C30" s="178">
        <v>18</v>
      </c>
      <c r="D30" s="57" t="s">
        <v>1233</v>
      </c>
    </row>
    <row r="31" spans="1:5">
      <c r="A31" s="174" t="s">
        <v>1282</v>
      </c>
      <c r="B31" s="179" t="s">
        <v>1280</v>
      </c>
      <c r="C31" s="178">
        <v>18</v>
      </c>
      <c r="D31" s="57" t="s">
        <v>1232</v>
      </c>
    </row>
  </sheetData>
  <mergeCells count="1">
    <mergeCell ref="A1:B1"/>
  </mergeCells>
  <phoneticPr fontId="13" type="noConversion"/>
  <pageMargins left="0.75" right="0.75" top="0.26899999380111694" bottom="0.26899999380111694" header="0" footer="0"/>
  <pageSetup paperSize="9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B14"/>
  <sheetViews>
    <sheetView workbookViewId="0">
      <selection activeCell="D21" sqref="D21"/>
    </sheetView>
  </sheetViews>
  <sheetFormatPr defaultColWidth="10.1796875" defaultRowHeight="14"/>
  <cols>
    <col min="1" max="1" width="52.08984375" customWidth="1"/>
    <col min="2" max="2" width="21.36328125" customWidth="1"/>
    <col min="3" max="3" width="9.7265625" customWidth="1"/>
  </cols>
  <sheetData>
    <row r="1" spans="1:2" ht="22.75" customHeight="1">
      <c r="A1" s="2" t="s">
        <v>1038</v>
      </c>
      <c r="B1" s="2"/>
    </row>
    <row r="2" spans="1:2" ht="57" customHeight="1">
      <c r="A2" s="181" t="s">
        <v>1227</v>
      </c>
      <c r="B2" s="181"/>
    </row>
    <row r="3" spans="1:2" ht="21.25" customHeight="1">
      <c r="A3" s="18"/>
      <c r="B3" s="4" t="s">
        <v>36</v>
      </c>
    </row>
    <row r="4" spans="1:2" ht="34.15" customHeight="1">
      <c r="A4" s="5" t="s">
        <v>1024</v>
      </c>
      <c r="B4" s="5" t="s">
        <v>107</v>
      </c>
    </row>
    <row r="5" spans="1:2" ht="34.15" customHeight="1">
      <c r="A5" s="5" t="s">
        <v>1022</v>
      </c>
      <c r="B5" s="85">
        <f>SUM(B6:B14)</f>
        <v>17153.330000000002</v>
      </c>
    </row>
    <row r="6" spans="1:2" ht="34.15" customHeight="1">
      <c r="A6" s="51" t="s">
        <v>1025</v>
      </c>
      <c r="B6" s="86">
        <v>1757.62</v>
      </c>
    </row>
    <row r="7" spans="1:2" ht="34.15" customHeight="1">
      <c r="A7" s="51" t="s">
        <v>1026</v>
      </c>
      <c r="B7" s="86">
        <v>1006.49</v>
      </c>
    </row>
    <row r="8" spans="1:2" ht="34.15" customHeight="1">
      <c r="A8" s="51" t="s">
        <v>1027</v>
      </c>
      <c r="B8" s="86">
        <v>590.92999999999995</v>
      </c>
    </row>
    <row r="9" spans="1:2" ht="34.15" customHeight="1">
      <c r="A9" s="51" t="s">
        <v>1028</v>
      </c>
      <c r="B9" s="86">
        <v>1393.16</v>
      </c>
    </row>
    <row r="10" spans="1:2" ht="34.15" customHeight="1">
      <c r="A10" s="51" t="s">
        <v>1029</v>
      </c>
      <c r="B10" s="86">
        <v>592.52</v>
      </c>
    </row>
    <row r="11" spans="1:2" ht="34.15" customHeight="1">
      <c r="A11" s="51" t="s">
        <v>1030</v>
      </c>
      <c r="B11" s="86">
        <v>286.75</v>
      </c>
    </row>
    <row r="12" spans="1:2" ht="34.15" customHeight="1">
      <c r="A12" s="51" t="s">
        <v>1031</v>
      </c>
      <c r="B12" s="86">
        <v>980.3</v>
      </c>
    </row>
    <row r="13" spans="1:2" ht="34.15" customHeight="1">
      <c r="A13" s="51" t="s">
        <v>1033</v>
      </c>
      <c r="B13" s="86">
        <v>4.4400000000000004</v>
      </c>
    </row>
    <row r="14" spans="1:2" ht="34.15" customHeight="1">
      <c r="A14" s="51" t="s">
        <v>1034</v>
      </c>
      <c r="B14" s="86">
        <v>10541.12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A1:D14"/>
  <sheetViews>
    <sheetView workbookViewId="0">
      <selection activeCell="A2" sqref="A2:D2"/>
    </sheetView>
  </sheetViews>
  <sheetFormatPr defaultColWidth="10.1796875" defaultRowHeight="14"/>
  <cols>
    <col min="1" max="1" width="51.36328125" customWidth="1"/>
    <col min="2" max="3" width="8.90625" style="40" bestFit="1" customWidth="1"/>
    <col min="4" max="4" width="15.26953125" customWidth="1"/>
    <col min="5" max="5" width="9.7265625" customWidth="1"/>
  </cols>
  <sheetData>
    <row r="1" spans="1:4" ht="22.75" customHeight="1">
      <c r="A1" s="2" t="s">
        <v>1052</v>
      </c>
      <c r="B1" s="22"/>
      <c r="C1" s="22"/>
      <c r="D1" s="2"/>
    </row>
    <row r="2" spans="1:4" ht="45.5" customHeight="1">
      <c r="A2" s="185" t="s">
        <v>1243</v>
      </c>
      <c r="B2" s="185"/>
      <c r="C2" s="185"/>
      <c r="D2" s="185"/>
    </row>
    <row r="3" spans="1:4" ht="20" customHeight="1">
      <c r="A3" s="103"/>
      <c r="B3" s="116"/>
      <c r="C3" s="117"/>
      <c r="D3" s="104" t="s">
        <v>1244</v>
      </c>
    </row>
    <row r="4" spans="1:4" ht="20" customHeight="1">
      <c r="A4" s="105" t="s">
        <v>1245</v>
      </c>
      <c r="B4" s="106" t="s">
        <v>38</v>
      </c>
      <c r="C4" s="105" t="s">
        <v>1053</v>
      </c>
      <c r="D4" s="63" t="s">
        <v>1246</v>
      </c>
    </row>
    <row r="5" spans="1:4" ht="20" customHeight="1">
      <c r="A5" s="107" t="s">
        <v>1247</v>
      </c>
      <c r="B5" s="118"/>
      <c r="C5" s="118">
        <v>109.89</v>
      </c>
      <c r="D5" s="108"/>
    </row>
    <row r="6" spans="1:4" ht="20" customHeight="1">
      <c r="A6" s="107" t="s">
        <v>1248</v>
      </c>
      <c r="B6" s="118">
        <v>121.38</v>
      </c>
      <c r="C6" s="118">
        <v>121.38</v>
      </c>
      <c r="D6" s="109"/>
    </row>
    <row r="7" spans="1:4" ht="20" customHeight="1">
      <c r="A7" s="110" t="s">
        <v>1249</v>
      </c>
      <c r="B7" s="118">
        <v>10.25</v>
      </c>
      <c r="C7" s="118">
        <v>10.25</v>
      </c>
      <c r="D7" s="111"/>
    </row>
    <row r="8" spans="1:4" ht="20" customHeight="1">
      <c r="A8" s="110" t="s">
        <v>1250</v>
      </c>
      <c r="B8" s="118">
        <v>10.25</v>
      </c>
      <c r="C8" s="118">
        <v>10.25</v>
      </c>
      <c r="D8" s="109"/>
    </row>
    <row r="9" spans="1:4" ht="20" customHeight="1">
      <c r="A9" s="110" t="s">
        <v>1251</v>
      </c>
      <c r="B9" s="118">
        <v>5.47</v>
      </c>
      <c r="C9" s="118">
        <v>5.47</v>
      </c>
      <c r="D9" s="109"/>
    </row>
    <row r="10" spans="1:4" ht="30" customHeight="1">
      <c r="A10" s="120" t="s">
        <v>1252</v>
      </c>
      <c r="B10" s="119"/>
      <c r="C10" s="119"/>
      <c r="D10" s="112"/>
    </row>
    <row r="11" spans="1:4" ht="20" customHeight="1">
      <c r="A11" s="107" t="s">
        <v>1253</v>
      </c>
      <c r="B11" s="118">
        <v>16.82</v>
      </c>
      <c r="C11" s="118">
        <v>16.82</v>
      </c>
      <c r="D11" s="109"/>
    </row>
    <row r="12" spans="1:4" ht="20" customHeight="1">
      <c r="A12" s="107" t="s">
        <v>1254</v>
      </c>
      <c r="B12" s="118"/>
      <c r="C12" s="119">
        <v>120.09</v>
      </c>
      <c r="D12" s="113"/>
    </row>
    <row r="13" spans="1:4" ht="23.5" customHeight="1">
      <c r="A13" s="107" t="s">
        <v>1255</v>
      </c>
      <c r="B13" s="118"/>
      <c r="C13" s="118"/>
      <c r="D13" s="114" t="s">
        <v>1256</v>
      </c>
    </row>
    <row r="14" spans="1:4" ht="23.5" customHeight="1">
      <c r="A14" s="107" t="s">
        <v>1257</v>
      </c>
      <c r="B14" s="118"/>
      <c r="C14" s="118"/>
      <c r="D14" s="115" t="s">
        <v>1256</v>
      </c>
    </row>
  </sheetData>
  <mergeCells count="1">
    <mergeCell ref="A2:D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E11"/>
  <sheetViews>
    <sheetView zoomScale="85" zoomScaleNormal="85" workbookViewId="0">
      <selection activeCell="G11" sqref="G11"/>
    </sheetView>
  </sheetViews>
  <sheetFormatPr defaultColWidth="10.1796875" defaultRowHeight="14"/>
  <cols>
    <col min="1" max="1" width="28.36328125" customWidth="1"/>
    <col min="2" max="2" width="12.08984375" customWidth="1"/>
    <col min="3" max="3" width="12.36328125" style="40" customWidth="1"/>
    <col min="4" max="4" width="12.6328125" customWidth="1"/>
    <col min="5" max="5" width="13.54296875" customWidth="1"/>
    <col min="6" max="6" width="9.7265625" customWidth="1"/>
  </cols>
  <sheetData>
    <row r="1" spans="1:5" ht="22.75" customHeight="1">
      <c r="A1" s="2" t="s">
        <v>1039</v>
      </c>
      <c r="B1" s="17"/>
      <c r="C1" s="44"/>
      <c r="D1" s="17"/>
      <c r="E1" s="17"/>
    </row>
    <row r="2" spans="1:5" ht="57" customHeight="1">
      <c r="A2" s="181" t="s">
        <v>1283</v>
      </c>
      <c r="B2" s="181"/>
      <c r="C2" s="181"/>
      <c r="D2" s="181"/>
      <c r="E2" s="181"/>
    </row>
    <row r="3" spans="1:5" ht="22.75" customHeight="1">
      <c r="A3" s="2"/>
      <c r="B3" s="2"/>
      <c r="C3" s="22"/>
      <c r="D3" s="186" t="s">
        <v>36</v>
      </c>
      <c r="E3" s="186"/>
    </row>
    <row r="4" spans="1:5" ht="34.15" customHeight="1">
      <c r="A4" s="184" t="s">
        <v>1040</v>
      </c>
      <c r="B4" s="184" t="s">
        <v>1041</v>
      </c>
      <c r="C4" s="184" t="s">
        <v>1042</v>
      </c>
      <c r="D4" s="184" t="s">
        <v>1043</v>
      </c>
      <c r="E4" s="184"/>
    </row>
    <row r="5" spans="1:5" ht="34.15" customHeight="1">
      <c r="A5" s="184"/>
      <c r="B5" s="184"/>
      <c r="C5" s="184"/>
      <c r="D5" s="5" t="s">
        <v>1044</v>
      </c>
      <c r="E5" s="5" t="s">
        <v>1045</v>
      </c>
    </row>
    <row r="6" spans="1:5" ht="34.15" customHeight="1">
      <c r="A6" s="5" t="s">
        <v>1046</v>
      </c>
      <c r="B6" s="65">
        <f>+B7+B8+B9</f>
        <v>2713.92</v>
      </c>
      <c r="C6" s="65">
        <f>+C7+C8+C9</f>
        <v>2657.92</v>
      </c>
      <c r="D6" s="65">
        <f>+C6-B6</f>
        <v>-56</v>
      </c>
      <c r="E6" s="66">
        <f>+D6/B6</f>
        <v>-2.0634359155759934E-2</v>
      </c>
    </row>
    <row r="7" spans="1:5" ht="34.15" customHeight="1">
      <c r="A7" s="11" t="s">
        <v>1047</v>
      </c>
      <c r="B7" s="9"/>
      <c r="C7" s="39"/>
      <c r="D7" s="9"/>
      <c r="E7" s="20"/>
    </row>
    <row r="8" spans="1:5" ht="34.15" customHeight="1">
      <c r="A8" s="11" t="s">
        <v>1048</v>
      </c>
      <c r="B8" s="67">
        <v>583.84</v>
      </c>
      <c r="C8" s="45">
        <v>560.37</v>
      </c>
      <c r="D8" s="65">
        <f>+C8-B8</f>
        <v>-23.470000000000027</v>
      </c>
      <c r="E8" s="66">
        <f t="shared" ref="E8:E10" si="0">+D8/B8</f>
        <v>-4.0199369690326163E-2</v>
      </c>
    </row>
    <row r="9" spans="1:5" ht="34.15" customHeight="1">
      <c r="A9" s="11" t="s">
        <v>1049</v>
      </c>
      <c r="B9" s="67">
        <v>2130.08</v>
      </c>
      <c r="C9" s="45">
        <v>2097.5500000000002</v>
      </c>
      <c r="D9" s="65">
        <f>+C9-B9</f>
        <v>-32.529999999999745</v>
      </c>
      <c r="E9" s="66">
        <f t="shared" si="0"/>
        <v>-1.5271726883497214E-2</v>
      </c>
    </row>
    <row r="10" spans="1:5" ht="34.15" customHeight="1">
      <c r="A10" s="8" t="s">
        <v>1050</v>
      </c>
      <c r="B10" s="67">
        <v>2130.08</v>
      </c>
      <c r="C10" s="45">
        <v>2097.5500000000002</v>
      </c>
      <c r="D10" s="65">
        <f>+C10-B10</f>
        <v>-32.529999999999745</v>
      </c>
      <c r="E10" s="66">
        <f t="shared" si="0"/>
        <v>-1.5271726883497214E-2</v>
      </c>
    </row>
    <row r="11" spans="1:5" ht="34.15" customHeight="1">
      <c r="A11" s="21" t="s">
        <v>1051</v>
      </c>
      <c r="B11" s="9"/>
      <c r="C11" s="39"/>
      <c r="D11" s="9"/>
      <c r="E11" s="20"/>
    </row>
  </sheetData>
  <mergeCells count="6">
    <mergeCell ref="A2:E2"/>
    <mergeCell ref="D3:E3"/>
    <mergeCell ref="A4:A5"/>
    <mergeCell ref="B4:B5"/>
    <mergeCell ref="C4:C5"/>
    <mergeCell ref="D4:E4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rgb="FF92D050"/>
  </sheetPr>
  <dimension ref="A1:D17"/>
  <sheetViews>
    <sheetView view="pageBreakPreview" topLeftCell="A4" zoomScale="60" zoomScaleNormal="70" workbookViewId="0">
      <selection activeCell="D21" sqref="D21"/>
    </sheetView>
  </sheetViews>
  <sheetFormatPr defaultColWidth="10.1796875" defaultRowHeight="14"/>
  <cols>
    <col min="1" max="1" width="61.54296875" customWidth="1"/>
    <col min="2" max="2" width="20.54296875" style="40" customWidth="1"/>
    <col min="3" max="6" width="9.7265625" customWidth="1"/>
  </cols>
  <sheetData>
    <row r="1" spans="1:4" ht="22.75" customHeight="1">
      <c r="A1" s="2" t="s">
        <v>1054</v>
      </c>
      <c r="B1" s="44"/>
    </row>
    <row r="2" spans="1:4" ht="57" customHeight="1">
      <c r="A2" s="181" t="s">
        <v>1228</v>
      </c>
      <c r="B2" s="181"/>
    </row>
    <row r="3" spans="1:4" ht="22.75" customHeight="1">
      <c r="A3" s="2"/>
      <c r="B3" s="22" t="s">
        <v>36</v>
      </c>
    </row>
    <row r="4" spans="1:4" ht="34.15" customHeight="1">
      <c r="A4" s="5" t="s">
        <v>1055</v>
      </c>
      <c r="B4" s="29" t="s">
        <v>1056</v>
      </c>
    </row>
    <row r="5" spans="1:4" ht="34.15" customHeight="1">
      <c r="A5" s="11" t="s">
        <v>1057</v>
      </c>
      <c r="B5" s="82">
        <v>4667</v>
      </c>
    </row>
    <row r="6" spans="1:4" ht="34.15" customHeight="1">
      <c r="A6" s="11" t="s">
        <v>1058</v>
      </c>
      <c r="B6" s="82">
        <v>4667</v>
      </c>
    </row>
    <row r="7" spans="1:4" ht="34.15" customHeight="1">
      <c r="A7" s="23" t="s">
        <v>64</v>
      </c>
      <c r="B7" s="83">
        <v>4667</v>
      </c>
      <c r="D7" s="15"/>
    </row>
    <row r="8" spans="1:4" ht="34.15" customHeight="1">
      <c r="A8" s="6" t="s">
        <v>1059</v>
      </c>
      <c r="B8" s="83"/>
    </row>
    <row r="9" spans="1:4" ht="34.15" customHeight="1">
      <c r="A9" s="16" t="s">
        <v>66</v>
      </c>
      <c r="B9" s="83">
        <f>+B10+B13+B15</f>
        <v>22828.38</v>
      </c>
    </row>
    <row r="10" spans="1:4" ht="34.15" customHeight="1">
      <c r="A10" s="11" t="s">
        <v>1060</v>
      </c>
      <c r="B10" s="84">
        <f>4291+4179.38</f>
        <v>8470.380000000001</v>
      </c>
    </row>
    <row r="11" spans="1:4" ht="34.15" customHeight="1">
      <c r="A11" s="11" t="s">
        <v>1061</v>
      </c>
      <c r="B11" s="84">
        <f>4291+4179.38</f>
        <v>8470.380000000001</v>
      </c>
    </row>
    <row r="12" spans="1:4" ht="34.15" customHeight="1">
      <c r="A12" s="11" t="s">
        <v>1062</v>
      </c>
      <c r="B12" s="82"/>
    </row>
    <row r="13" spans="1:4" ht="34.15" customHeight="1">
      <c r="A13" s="11" t="s">
        <v>1063</v>
      </c>
      <c r="B13" s="82">
        <v>10191</v>
      </c>
    </row>
    <row r="14" spans="1:4" ht="34.15" customHeight="1">
      <c r="A14" s="11" t="s">
        <v>1064</v>
      </c>
      <c r="B14" s="82"/>
    </row>
    <row r="15" spans="1:4" ht="34.15" customHeight="1">
      <c r="A15" s="11" t="s">
        <v>1065</v>
      </c>
      <c r="B15" s="84">
        <v>4167</v>
      </c>
    </row>
    <row r="16" spans="1:4" ht="34.15" customHeight="1">
      <c r="A16" s="11" t="s">
        <v>1066</v>
      </c>
      <c r="B16" s="82"/>
    </row>
    <row r="17" spans="1:2" ht="34.15" customHeight="1">
      <c r="A17" s="5" t="s">
        <v>76</v>
      </c>
      <c r="B17" s="83">
        <f>+B7+B9</f>
        <v>27495.38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rgb="FF92D050"/>
  </sheetPr>
  <dimension ref="A1:B19"/>
  <sheetViews>
    <sheetView topLeftCell="A3" workbookViewId="0">
      <selection activeCell="D21" sqref="D21"/>
    </sheetView>
  </sheetViews>
  <sheetFormatPr defaultColWidth="10.1796875" defaultRowHeight="14"/>
  <cols>
    <col min="1" max="1" width="51.453125" customWidth="1"/>
    <col min="2" max="2" width="16.90625" customWidth="1"/>
    <col min="3" max="3" width="9.7265625" customWidth="1"/>
  </cols>
  <sheetData>
    <row r="1" spans="1:2" ht="22.75" customHeight="1">
      <c r="A1" s="2" t="s">
        <v>1067</v>
      </c>
      <c r="B1" s="2"/>
    </row>
    <row r="2" spans="1:2" ht="57" customHeight="1">
      <c r="A2" s="181" t="s">
        <v>1229</v>
      </c>
      <c r="B2" s="181"/>
    </row>
    <row r="3" spans="1:2" ht="22.75" customHeight="1">
      <c r="A3" s="3"/>
      <c r="B3" s="4" t="s">
        <v>36</v>
      </c>
    </row>
    <row r="4" spans="1:2" ht="34.15" customHeight="1">
      <c r="A4" s="5" t="s">
        <v>37</v>
      </c>
      <c r="B4" s="5" t="s">
        <v>38</v>
      </c>
    </row>
    <row r="5" spans="1:2" ht="34.15" customHeight="1">
      <c r="A5" s="11" t="s">
        <v>1068</v>
      </c>
      <c r="B5" s="45">
        <v>1847</v>
      </c>
    </row>
    <row r="6" spans="1:2" ht="34.15" customHeight="1">
      <c r="A6" s="11" t="s">
        <v>1069</v>
      </c>
      <c r="B6" s="45">
        <v>1482.2</v>
      </c>
    </row>
    <row r="7" spans="1:2" ht="34.15" customHeight="1">
      <c r="A7" s="11" t="s">
        <v>1070</v>
      </c>
      <c r="B7" s="45">
        <v>2772.6</v>
      </c>
    </row>
    <row r="8" spans="1:2" ht="34.15" customHeight="1">
      <c r="A8" s="11" t="s">
        <v>1071</v>
      </c>
      <c r="B8" s="45">
        <v>6214</v>
      </c>
    </row>
    <row r="9" spans="1:2" ht="34.15" customHeight="1">
      <c r="A9" s="5" t="s">
        <v>102</v>
      </c>
      <c r="B9" s="65">
        <v>12315.8</v>
      </c>
    </row>
    <row r="10" spans="1:2" ht="34.15" customHeight="1">
      <c r="A10" s="6" t="s">
        <v>1072</v>
      </c>
      <c r="B10" s="81">
        <v>11000</v>
      </c>
    </row>
    <row r="11" spans="1:2" ht="34.15" customHeight="1">
      <c r="A11" s="6" t="s">
        <v>105</v>
      </c>
      <c r="B11" s="81">
        <v>4179.5784000000003</v>
      </c>
    </row>
    <row r="12" spans="1:2" ht="34.15" customHeight="1">
      <c r="A12" s="11" t="s">
        <v>1073</v>
      </c>
      <c r="B12" s="45">
        <v>4179.5784000000003</v>
      </c>
    </row>
    <row r="13" spans="1:2" ht="34.15" customHeight="1">
      <c r="A13" s="11" t="s">
        <v>1074</v>
      </c>
      <c r="B13" s="45">
        <v>4179.5784000000003</v>
      </c>
    </row>
    <row r="14" spans="1:2" ht="34.15" customHeight="1">
      <c r="A14" s="11" t="s">
        <v>1075</v>
      </c>
      <c r="B14" s="45"/>
    </row>
    <row r="15" spans="1:2" ht="34.15" customHeight="1">
      <c r="A15" s="11" t="s">
        <v>1076</v>
      </c>
      <c r="B15" s="45"/>
    </row>
    <row r="16" spans="1:2" ht="34.15" customHeight="1">
      <c r="A16" s="11" t="s">
        <v>1077</v>
      </c>
      <c r="B16" s="45"/>
    </row>
    <row r="17" spans="1:2" ht="34.15" customHeight="1">
      <c r="A17" s="11" t="s">
        <v>1078</v>
      </c>
      <c r="B17" s="45"/>
    </row>
    <row r="18" spans="1:2" ht="34.15" customHeight="1">
      <c r="A18" s="11" t="s">
        <v>1079</v>
      </c>
      <c r="B18" s="45" t="s">
        <v>0</v>
      </c>
    </row>
    <row r="19" spans="1:2" ht="34.15" customHeight="1">
      <c r="A19" s="5" t="s">
        <v>116</v>
      </c>
      <c r="B19" s="65">
        <v>27495.378400000001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.17" footer="0"/>
  <pageSetup paperSize="9" pageOrder="overThenDown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rgb="FF92D050"/>
  </sheetPr>
  <dimension ref="A1:C23"/>
  <sheetViews>
    <sheetView topLeftCell="A19" workbookViewId="0">
      <selection activeCell="D21" sqref="D21"/>
    </sheetView>
  </sheetViews>
  <sheetFormatPr defaultColWidth="10.1796875" defaultRowHeight="14"/>
  <cols>
    <col min="1" max="1" width="11.1796875" customWidth="1"/>
    <col min="2" max="2" width="36.7265625" customWidth="1"/>
    <col min="3" max="3" width="13.81640625" customWidth="1"/>
    <col min="4" max="4" width="9.7265625" customWidth="1"/>
  </cols>
  <sheetData>
    <row r="1" spans="1:3" ht="22.75" customHeight="1">
      <c r="A1" s="2" t="s">
        <v>1080</v>
      </c>
      <c r="B1" s="17"/>
      <c r="C1" s="17"/>
    </row>
    <row r="2" spans="1:3" ht="57" customHeight="1">
      <c r="A2" s="181" t="s">
        <v>1081</v>
      </c>
      <c r="B2" s="181"/>
      <c r="C2" s="181"/>
    </row>
    <row r="3" spans="1:3" ht="22.75" customHeight="1">
      <c r="A3" s="24"/>
      <c r="B3" s="3"/>
      <c r="C3" s="4" t="s">
        <v>36</v>
      </c>
    </row>
    <row r="4" spans="1:3" ht="34.15" customHeight="1">
      <c r="A4" s="5" t="s">
        <v>118</v>
      </c>
      <c r="B4" s="5" t="s">
        <v>1082</v>
      </c>
      <c r="C4" s="5" t="s">
        <v>38</v>
      </c>
    </row>
    <row r="5" spans="1:3" ht="34.15" customHeight="1">
      <c r="A5" s="14" t="s">
        <v>744</v>
      </c>
      <c r="B5" s="11" t="s">
        <v>745</v>
      </c>
      <c r="C5" s="45">
        <v>1847</v>
      </c>
    </row>
    <row r="6" spans="1:3" ht="34.15" customHeight="1">
      <c r="A6" s="14" t="s">
        <v>1083</v>
      </c>
      <c r="B6" s="11" t="s">
        <v>1068</v>
      </c>
      <c r="C6" s="45">
        <v>1847</v>
      </c>
    </row>
    <row r="7" spans="1:3" ht="34.15" customHeight="1">
      <c r="A7" s="14" t="s">
        <v>1084</v>
      </c>
      <c r="B7" s="11" t="s">
        <v>1085</v>
      </c>
      <c r="C7" s="45">
        <v>793</v>
      </c>
    </row>
    <row r="8" spans="1:3" ht="34.15" customHeight="1">
      <c r="A8" s="14" t="s">
        <v>1086</v>
      </c>
      <c r="B8" s="11" t="s">
        <v>1087</v>
      </c>
      <c r="C8" s="45">
        <v>1054</v>
      </c>
    </row>
    <row r="9" spans="1:3" ht="34.15" customHeight="1">
      <c r="A9" s="14" t="s">
        <v>858</v>
      </c>
      <c r="B9" s="11" t="s">
        <v>859</v>
      </c>
      <c r="C9" s="45">
        <v>4254.8</v>
      </c>
    </row>
    <row r="10" spans="1:3" ht="34.15" customHeight="1">
      <c r="A10" s="14" t="s">
        <v>1088</v>
      </c>
      <c r="B10" s="11" t="s">
        <v>1069</v>
      </c>
      <c r="C10" s="45">
        <v>1482.2</v>
      </c>
    </row>
    <row r="11" spans="1:3" ht="34.15" customHeight="1">
      <c r="A11" s="14" t="s">
        <v>1089</v>
      </c>
      <c r="B11" s="11" t="s">
        <v>1090</v>
      </c>
      <c r="C11" s="45">
        <v>679.4</v>
      </c>
    </row>
    <row r="12" spans="1:3" ht="34.15" customHeight="1">
      <c r="A12" s="14" t="s">
        <v>1091</v>
      </c>
      <c r="B12" s="11" t="s">
        <v>1092</v>
      </c>
      <c r="C12" s="45">
        <v>199</v>
      </c>
    </row>
    <row r="13" spans="1:3" ht="34.15" customHeight="1">
      <c r="A13" s="14" t="s">
        <v>1093</v>
      </c>
      <c r="B13" s="11" t="s">
        <v>1094</v>
      </c>
      <c r="C13" s="45">
        <v>64.8</v>
      </c>
    </row>
    <row r="14" spans="1:3" ht="34.15" customHeight="1">
      <c r="A14" s="14" t="s">
        <v>1095</v>
      </c>
      <c r="B14" s="11" t="s">
        <v>1096</v>
      </c>
      <c r="C14" s="45">
        <v>539</v>
      </c>
    </row>
    <row r="15" spans="1:3" ht="34.15" customHeight="1">
      <c r="A15" s="14" t="s">
        <v>1097</v>
      </c>
      <c r="B15" s="11" t="s">
        <v>1070</v>
      </c>
      <c r="C15" s="45">
        <v>2772.6</v>
      </c>
    </row>
    <row r="16" spans="1:3" ht="34.15" customHeight="1">
      <c r="A16" s="14" t="s">
        <v>1098</v>
      </c>
      <c r="B16" s="11" t="s">
        <v>1099</v>
      </c>
      <c r="C16" s="45">
        <v>710.6</v>
      </c>
    </row>
    <row r="17" spans="1:3" ht="34.15" customHeight="1">
      <c r="A17" s="14" t="s">
        <v>1100</v>
      </c>
      <c r="B17" s="11" t="s">
        <v>1101</v>
      </c>
      <c r="C17" s="45">
        <v>790</v>
      </c>
    </row>
    <row r="18" spans="1:3" ht="34.15" customHeight="1">
      <c r="A18" s="14" t="s">
        <v>1102</v>
      </c>
      <c r="B18" s="11" t="s">
        <v>1103</v>
      </c>
      <c r="C18" s="45">
        <v>1272</v>
      </c>
    </row>
    <row r="19" spans="1:3" ht="34.15" customHeight="1">
      <c r="A19" s="14" t="s">
        <v>863</v>
      </c>
      <c r="B19" s="11" t="s">
        <v>864</v>
      </c>
      <c r="C19" s="45">
        <v>6214</v>
      </c>
    </row>
    <row r="20" spans="1:3" ht="34.15" customHeight="1">
      <c r="A20" s="14" t="s">
        <v>1104</v>
      </c>
      <c r="B20" s="11" t="s">
        <v>1071</v>
      </c>
      <c r="C20" s="45">
        <v>6214</v>
      </c>
    </row>
    <row r="21" spans="1:3" ht="34.15" customHeight="1">
      <c r="A21" s="14" t="s">
        <v>1105</v>
      </c>
      <c r="B21" s="11" t="s">
        <v>1106</v>
      </c>
      <c r="C21" s="45">
        <v>1500</v>
      </c>
    </row>
    <row r="22" spans="1:3" ht="34.15" customHeight="1">
      <c r="A22" s="14" t="s">
        <v>1107</v>
      </c>
      <c r="B22" s="11" t="s">
        <v>1108</v>
      </c>
      <c r="C22" s="45">
        <v>4714</v>
      </c>
    </row>
    <row r="23" spans="1:3" ht="34.15" customHeight="1">
      <c r="A23" s="184" t="s">
        <v>874</v>
      </c>
      <c r="B23" s="184"/>
      <c r="C23" s="65">
        <v>12315.8</v>
      </c>
    </row>
  </sheetData>
  <mergeCells count="2">
    <mergeCell ref="A2:C2"/>
    <mergeCell ref="A23:B23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A1:B14"/>
  <sheetViews>
    <sheetView workbookViewId="0">
      <selection activeCell="D21" sqref="D21"/>
    </sheetView>
  </sheetViews>
  <sheetFormatPr defaultColWidth="10.1796875" defaultRowHeight="14"/>
  <cols>
    <col min="1" max="1" width="66.6328125" customWidth="1"/>
    <col min="2" max="2" width="16" style="40" customWidth="1"/>
    <col min="3" max="3" width="9.7265625" customWidth="1"/>
  </cols>
  <sheetData>
    <row r="1" spans="1:2" ht="22.75" customHeight="1">
      <c r="A1" s="10" t="s">
        <v>1109</v>
      </c>
      <c r="B1" s="38"/>
    </row>
    <row r="2" spans="1:2" ht="57" customHeight="1">
      <c r="A2" s="181" t="s">
        <v>1110</v>
      </c>
      <c r="B2" s="181"/>
    </row>
    <row r="3" spans="1:2" ht="21.25" customHeight="1">
      <c r="A3" s="3"/>
      <c r="B3" s="18" t="s">
        <v>36</v>
      </c>
    </row>
    <row r="4" spans="1:2" ht="34.15" customHeight="1">
      <c r="A4" s="5" t="s">
        <v>37</v>
      </c>
      <c r="B4" s="29" t="s">
        <v>38</v>
      </c>
    </row>
    <row r="5" spans="1:2" ht="34.15" customHeight="1">
      <c r="A5" s="6" t="s">
        <v>936</v>
      </c>
      <c r="B5" s="81">
        <v>2161.3000000000002</v>
      </c>
    </row>
    <row r="6" spans="1:2" ht="34.15" customHeight="1">
      <c r="A6" s="11" t="s">
        <v>1111</v>
      </c>
      <c r="B6" s="45">
        <v>306</v>
      </c>
    </row>
    <row r="7" spans="1:2" ht="34.15" customHeight="1">
      <c r="A7" s="11" t="s">
        <v>1112</v>
      </c>
      <c r="B7" s="45">
        <v>123</v>
      </c>
    </row>
    <row r="8" spans="1:2" ht="34.15" customHeight="1">
      <c r="A8" s="11" t="s">
        <v>1113</v>
      </c>
      <c r="B8" s="45">
        <v>200</v>
      </c>
    </row>
    <row r="9" spans="1:2" ht="34.15" customHeight="1">
      <c r="A9" s="11" t="s">
        <v>1114</v>
      </c>
      <c r="B9" s="45">
        <v>1532.3</v>
      </c>
    </row>
    <row r="10" spans="1:2" ht="34.15" customHeight="1">
      <c r="A10" s="6" t="s">
        <v>981</v>
      </c>
      <c r="B10" s="81">
        <v>2018.2783999999999</v>
      </c>
    </row>
    <row r="11" spans="1:2" ht="34.15" customHeight="1">
      <c r="A11" s="11" t="s">
        <v>1111</v>
      </c>
      <c r="B11" s="45">
        <v>100.2784</v>
      </c>
    </row>
    <row r="12" spans="1:2" ht="34.15" customHeight="1">
      <c r="A12" s="11" t="s">
        <v>1115</v>
      </c>
      <c r="B12" s="45">
        <v>875</v>
      </c>
    </row>
    <row r="13" spans="1:2" ht="34.15" customHeight="1">
      <c r="A13" s="11" t="s">
        <v>1116</v>
      </c>
      <c r="B13" s="45">
        <v>1043</v>
      </c>
    </row>
    <row r="14" spans="1:2" ht="34.15" customHeight="1">
      <c r="A14" s="5" t="s">
        <v>1022</v>
      </c>
      <c r="B14" s="65">
        <v>4179.5784000000003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tabColor rgb="FF92D050"/>
  </sheetPr>
  <dimension ref="A1:B13"/>
  <sheetViews>
    <sheetView topLeftCell="A10" workbookViewId="0">
      <selection sqref="A1:B4"/>
    </sheetView>
  </sheetViews>
  <sheetFormatPr defaultColWidth="10.1796875" defaultRowHeight="14"/>
  <cols>
    <col min="1" max="1" width="34.6328125" customWidth="1"/>
    <col min="2" max="2" width="24.81640625" style="40" customWidth="1"/>
    <col min="3" max="3" width="9.7265625" customWidth="1"/>
  </cols>
  <sheetData>
    <row r="1" spans="1:2" ht="14.25" customHeight="1">
      <c r="A1" s="10" t="s">
        <v>1117</v>
      </c>
    </row>
    <row r="2" spans="1:2" ht="49.5" customHeight="1">
      <c r="A2" s="181" t="s">
        <v>1118</v>
      </c>
      <c r="B2" s="181"/>
    </row>
    <row r="3" spans="1:2" ht="21.25" customHeight="1">
      <c r="A3" s="12"/>
      <c r="B3" s="55" t="s">
        <v>36</v>
      </c>
    </row>
    <row r="4" spans="1:2" ht="34.15" customHeight="1">
      <c r="A4" s="25" t="s">
        <v>1036</v>
      </c>
      <c r="B4" s="25" t="s">
        <v>38</v>
      </c>
    </row>
    <row r="5" spans="1:2" ht="34.15" customHeight="1">
      <c r="A5" s="26" t="s">
        <v>1025</v>
      </c>
      <c r="B5" s="79">
        <v>77.5792</v>
      </c>
    </row>
    <row r="6" spans="1:2" ht="34.15" customHeight="1">
      <c r="A6" s="26" t="s">
        <v>1026</v>
      </c>
      <c r="B6" s="79">
        <v>45.817599999999999</v>
      </c>
    </row>
    <row r="7" spans="1:2" ht="34.15" customHeight="1">
      <c r="A7" s="26" t="s">
        <v>1027</v>
      </c>
      <c r="B7" s="79">
        <v>131.48859999999999</v>
      </c>
    </row>
    <row r="8" spans="1:2" ht="34.15" customHeight="1">
      <c r="A8" s="26" t="s">
        <v>1028</v>
      </c>
      <c r="B8" s="79">
        <v>75.019900000000007</v>
      </c>
    </row>
    <row r="9" spans="1:2" ht="34.15" customHeight="1">
      <c r="A9" s="26" t="s">
        <v>1029</v>
      </c>
      <c r="B9" s="79">
        <v>41.9572</v>
      </c>
    </row>
    <row r="10" spans="1:2" ht="34.15" customHeight="1">
      <c r="A10" s="26" t="s">
        <v>1030</v>
      </c>
      <c r="B10" s="79">
        <v>310.08670000000001</v>
      </c>
    </row>
    <row r="11" spans="1:2" ht="34.15" customHeight="1">
      <c r="A11" s="26" t="s">
        <v>1031</v>
      </c>
      <c r="B11" s="79">
        <v>47.3292</v>
      </c>
    </row>
    <row r="12" spans="1:2" ht="34.15" customHeight="1">
      <c r="A12" s="26" t="s">
        <v>1034</v>
      </c>
      <c r="B12" s="79">
        <v>3450.3</v>
      </c>
    </row>
    <row r="13" spans="1:2" ht="34.15" customHeight="1">
      <c r="A13" s="25" t="s">
        <v>1022</v>
      </c>
      <c r="B13" s="80">
        <v>4179.5784000000003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tabColor rgb="FF92D050"/>
  </sheetPr>
  <dimension ref="A1:D12"/>
  <sheetViews>
    <sheetView workbookViewId="0">
      <selection activeCell="A15" sqref="A15"/>
    </sheetView>
  </sheetViews>
  <sheetFormatPr defaultColWidth="10.1796875" defaultRowHeight="14"/>
  <cols>
    <col min="1" max="1" width="50.26953125" customWidth="1"/>
    <col min="2" max="2" width="12.453125" customWidth="1"/>
    <col min="3" max="3" width="12.81640625" customWidth="1"/>
    <col min="4" max="4" width="21.90625" customWidth="1"/>
    <col min="5" max="5" width="9.7265625" customWidth="1"/>
  </cols>
  <sheetData>
    <row r="1" spans="1:4" ht="14.25" customHeight="1">
      <c r="A1" s="2" t="s">
        <v>1119</v>
      </c>
      <c r="B1" s="17"/>
      <c r="C1" s="17"/>
      <c r="D1" s="17"/>
    </row>
    <row r="2" spans="1:4" ht="57" customHeight="1">
      <c r="A2" s="187" t="s">
        <v>1271</v>
      </c>
      <c r="B2" s="187"/>
      <c r="C2" s="187"/>
      <c r="D2" s="187"/>
    </row>
    <row r="3" spans="1:4" ht="22.75" customHeight="1">
      <c r="A3" s="160" t="s">
        <v>1260</v>
      </c>
      <c r="B3" s="161"/>
      <c r="C3" s="161"/>
      <c r="D3" s="162" t="s">
        <v>1261</v>
      </c>
    </row>
    <row r="4" spans="1:4" ht="34.15" customHeight="1">
      <c r="A4" s="105" t="s">
        <v>1245</v>
      </c>
      <c r="B4" s="64" t="s">
        <v>38</v>
      </c>
      <c r="C4" s="163" t="s">
        <v>1053</v>
      </c>
      <c r="D4" s="63" t="s">
        <v>1246</v>
      </c>
    </row>
    <row r="5" spans="1:4" ht="34.15" customHeight="1">
      <c r="A5" s="164" t="s">
        <v>1262</v>
      </c>
      <c r="B5" s="165"/>
      <c r="C5" s="165">
        <v>15.82</v>
      </c>
      <c r="D5" s="166"/>
    </row>
    <row r="6" spans="1:4" ht="27.15" customHeight="1">
      <c r="A6" s="164" t="s">
        <v>1263</v>
      </c>
      <c r="B6" s="165">
        <v>20.73</v>
      </c>
      <c r="C6" s="165">
        <v>20.73</v>
      </c>
      <c r="D6" s="166"/>
    </row>
    <row r="7" spans="1:4" ht="15.5" thickBot="1">
      <c r="A7" s="167" t="s">
        <v>1264</v>
      </c>
      <c r="B7" s="165">
        <v>3.38</v>
      </c>
      <c r="C7" s="165">
        <v>3.38</v>
      </c>
      <c r="D7" s="168"/>
    </row>
    <row r="8" spans="1:4" ht="15">
      <c r="A8" s="164" t="s">
        <v>1265</v>
      </c>
      <c r="B8" s="165">
        <v>3.38</v>
      </c>
      <c r="C8" s="165">
        <v>3.38</v>
      </c>
      <c r="D8" s="169"/>
    </row>
    <row r="9" spans="1:4" ht="15.5" thickBot="1">
      <c r="A9" s="167" t="s">
        <v>1266</v>
      </c>
      <c r="B9" s="165">
        <v>0.42</v>
      </c>
      <c r="C9" s="165">
        <v>0.42</v>
      </c>
      <c r="D9" s="168"/>
    </row>
    <row r="10" spans="1:4" ht="15">
      <c r="A10" s="164" t="s">
        <v>1267</v>
      </c>
      <c r="B10" s="165"/>
      <c r="C10" s="165">
        <v>18.8</v>
      </c>
      <c r="D10" s="166"/>
    </row>
    <row r="11" spans="1:4" ht="15">
      <c r="A11" s="164" t="s">
        <v>1268</v>
      </c>
      <c r="B11" s="165"/>
      <c r="C11" s="165"/>
      <c r="D11" s="170" t="s">
        <v>1256</v>
      </c>
    </row>
    <row r="12" spans="1:4" ht="15">
      <c r="A12" s="164" t="s">
        <v>1269</v>
      </c>
      <c r="B12" s="165"/>
      <c r="C12" s="165"/>
      <c r="D12" s="115" t="s">
        <v>1256</v>
      </c>
    </row>
  </sheetData>
  <mergeCells count="1">
    <mergeCell ref="A2:D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tabColor rgb="FF92D050"/>
  </sheetPr>
  <dimension ref="A1:B16"/>
  <sheetViews>
    <sheetView workbookViewId="0">
      <selection activeCell="A4" sqref="A4:B4"/>
    </sheetView>
  </sheetViews>
  <sheetFormatPr defaultColWidth="10.1796875" defaultRowHeight="14"/>
  <cols>
    <col min="1" max="1" width="61.54296875" customWidth="1"/>
    <col min="2" max="2" width="20.54296875" customWidth="1"/>
    <col min="3" max="3" width="9.7265625" customWidth="1"/>
  </cols>
  <sheetData>
    <row r="1" spans="1:2" ht="22.75" customHeight="1">
      <c r="A1" s="2" t="s">
        <v>1120</v>
      </c>
      <c r="B1" s="2"/>
    </row>
    <row r="2" spans="1:2" ht="57" customHeight="1">
      <c r="A2" s="181" t="s">
        <v>1273</v>
      </c>
      <c r="B2" s="181"/>
    </row>
    <row r="3" spans="1:2" ht="22.75" customHeight="1">
      <c r="A3" s="22"/>
      <c r="B3" s="1" t="s">
        <v>36</v>
      </c>
    </row>
    <row r="4" spans="1:2" ht="34.15" customHeight="1">
      <c r="A4" s="184" t="s">
        <v>1121</v>
      </c>
      <c r="B4" s="184"/>
    </row>
    <row r="5" spans="1:2" ht="34.15" customHeight="1">
      <c r="A5" s="5" t="s">
        <v>1122</v>
      </c>
      <c r="B5" s="5" t="s">
        <v>1042</v>
      </c>
    </row>
    <row r="6" spans="1:2" ht="34.15" customHeight="1">
      <c r="A6" s="11" t="s">
        <v>1123</v>
      </c>
      <c r="B6" s="9"/>
    </row>
    <row r="7" spans="1:2" ht="34.15" customHeight="1">
      <c r="A7" s="11" t="s">
        <v>1124</v>
      </c>
      <c r="B7" s="9"/>
    </row>
    <row r="8" spans="1:2" ht="34.15" customHeight="1">
      <c r="A8" s="11" t="s">
        <v>1125</v>
      </c>
      <c r="B8" s="9"/>
    </row>
    <row r="9" spans="1:2" ht="34.15" customHeight="1">
      <c r="A9" s="11" t="s">
        <v>1126</v>
      </c>
      <c r="B9" s="9"/>
    </row>
    <row r="10" spans="1:2" ht="34.15" customHeight="1">
      <c r="A10" s="11" t="s">
        <v>1127</v>
      </c>
      <c r="B10" s="45">
        <v>6750</v>
      </c>
    </row>
    <row r="11" spans="1:2" ht="34.15" customHeight="1">
      <c r="A11" s="11"/>
      <c r="B11" s="45" t="s">
        <v>0</v>
      </c>
    </row>
    <row r="12" spans="1:2" ht="34.15" customHeight="1">
      <c r="A12" s="11"/>
      <c r="B12" s="45" t="s">
        <v>0</v>
      </c>
    </row>
    <row r="13" spans="1:2" ht="34.15" customHeight="1">
      <c r="A13" s="5" t="s">
        <v>1128</v>
      </c>
      <c r="B13" s="45">
        <v>6750</v>
      </c>
    </row>
    <row r="14" spans="1:2" ht="34.15" customHeight="1">
      <c r="A14" s="11" t="s">
        <v>1129</v>
      </c>
      <c r="B14" s="45">
        <v>63106</v>
      </c>
    </row>
    <row r="15" spans="1:2" ht="34.15" customHeight="1">
      <c r="A15" s="11"/>
      <c r="B15" s="45" t="s">
        <v>0</v>
      </c>
    </row>
    <row r="16" spans="1:2" ht="34.15" customHeight="1">
      <c r="A16" s="5" t="s">
        <v>1130</v>
      </c>
      <c r="B16" s="65">
        <f>+B14+B13</f>
        <v>69856</v>
      </c>
    </row>
  </sheetData>
  <mergeCells count="2">
    <mergeCell ref="A2:B2"/>
    <mergeCell ref="A4:B4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B42"/>
  <sheetViews>
    <sheetView workbookViewId="0">
      <selection activeCell="C12" sqref="C12"/>
    </sheetView>
  </sheetViews>
  <sheetFormatPr defaultColWidth="35.26953125" defaultRowHeight="18" customHeight="1"/>
  <sheetData>
    <row r="1" spans="1:2" ht="18" customHeight="1">
      <c r="A1" s="2" t="s">
        <v>35</v>
      </c>
    </row>
    <row r="2" spans="1:2" ht="27" customHeight="1">
      <c r="A2" s="181" t="s">
        <v>1220</v>
      </c>
      <c r="B2" s="181"/>
    </row>
    <row r="3" spans="1:2" ht="18" customHeight="1">
      <c r="A3" s="3"/>
      <c r="B3" s="4" t="s">
        <v>36</v>
      </c>
    </row>
    <row r="4" spans="1:2" ht="18" customHeight="1">
      <c r="A4" s="5" t="s">
        <v>37</v>
      </c>
      <c r="B4" s="5" t="s">
        <v>38</v>
      </c>
    </row>
    <row r="5" spans="1:2" ht="18" customHeight="1">
      <c r="A5" s="6" t="s">
        <v>39</v>
      </c>
      <c r="B5" s="7"/>
    </row>
    <row r="6" spans="1:2" ht="18" customHeight="1">
      <c r="A6" s="8" t="s">
        <v>40</v>
      </c>
      <c r="B6" s="9"/>
    </row>
    <row r="7" spans="1:2" ht="18" customHeight="1">
      <c r="A7" s="8" t="s">
        <v>41</v>
      </c>
      <c r="B7" s="9"/>
    </row>
    <row r="8" spans="1:2" ht="18" customHeight="1">
      <c r="A8" s="8" t="s">
        <v>42</v>
      </c>
      <c r="B8" s="9"/>
    </row>
    <row r="9" spans="1:2" ht="18" customHeight="1">
      <c r="A9" s="8" t="s">
        <v>43</v>
      </c>
      <c r="B9" s="9"/>
    </row>
    <row r="10" spans="1:2" ht="18" customHeight="1">
      <c r="A10" s="8" t="s">
        <v>44</v>
      </c>
      <c r="B10" s="9"/>
    </row>
    <row r="11" spans="1:2" ht="18" customHeight="1">
      <c r="A11" s="8" t="s">
        <v>45</v>
      </c>
      <c r="B11" s="9"/>
    </row>
    <row r="12" spans="1:2" ht="18" customHeight="1">
      <c r="A12" s="8" t="s">
        <v>46</v>
      </c>
      <c r="B12" s="9"/>
    </row>
    <row r="13" spans="1:2" ht="18" customHeight="1">
      <c r="A13" s="8" t="s">
        <v>47</v>
      </c>
      <c r="B13" s="9"/>
    </row>
    <row r="14" spans="1:2" ht="18" customHeight="1">
      <c r="A14" s="8" t="s">
        <v>48</v>
      </c>
      <c r="B14" s="9"/>
    </row>
    <row r="15" spans="1:2" ht="18" customHeight="1">
      <c r="A15" s="8" t="s">
        <v>49</v>
      </c>
      <c r="B15" s="9"/>
    </row>
    <row r="16" spans="1:2" ht="18" customHeight="1">
      <c r="A16" s="8" t="s">
        <v>50</v>
      </c>
      <c r="B16" s="9"/>
    </row>
    <row r="17" spans="1:2" ht="18" customHeight="1">
      <c r="A17" s="8" t="s">
        <v>51</v>
      </c>
      <c r="B17" s="9"/>
    </row>
    <row r="18" spans="1:2" ht="18" customHeight="1">
      <c r="A18" s="8" t="s">
        <v>52</v>
      </c>
      <c r="B18" s="9"/>
    </row>
    <row r="19" spans="1:2" ht="18" customHeight="1">
      <c r="A19" s="8" t="s">
        <v>53</v>
      </c>
      <c r="B19" s="9"/>
    </row>
    <row r="20" spans="1:2" ht="18" customHeight="1">
      <c r="A20" s="8" t="s">
        <v>54</v>
      </c>
      <c r="B20" s="9"/>
    </row>
    <row r="21" spans="1:2" ht="18" customHeight="1">
      <c r="A21" s="6" t="s">
        <v>55</v>
      </c>
      <c r="B21" s="81">
        <v>91600</v>
      </c>
    </row>
    <row r="22" spans="1:2" ht="18" customHeight="1">
      <c r="A22" s="8" t="s">
        <v>56</v>
      </c>
      <c r="B22" s="45">
        <v>34342</v>
      </c>
    </row>
    <row r="23" spans="1:2" ht="18" customHeight="1">
      <c r="A23" s="8" t="s">
        <v>57</v>
      </c>
      <c r="B23" s="45">
        <v>10524</v>
      </c>
    </row>
    <row r="24" spans="1:2" ht="18" customHeight="1">
      <c r="A24" s="8" t="s">
        <v>58</v>
      </c>
      <c r="B24" s="45">
        <v>16313</v>
      </c>
    </row>
    <row r="25" spans="1:2" ht="18" customHeight="1">
      <c r="A25" s="8" t="s">
        <v>59</v>
      </c>
      <c r="B25" s="45">
        <v>24561</v>
      </c>
    </row>
    <row r="26" spans="1:2" ht="18" customHeight="1">
      <c r="A26" s="8" t="s">
        <v>60</v>
      </c>
      <c r="B26" s="45"/>
    </row>
    <row r="27" spans="1:2" ht="18" customHeight="1">
      <c r="A27" s="8" t="s">
        <v>61</v>
      </c>
      <c r="B27" s="45"/>
    </row>
    <row r="28" spans="1:2" ht="18" customHeight="1">
      <c r="A28" s="8" t="s">
        <v>62</v>
      </c>
      <c r="B28" s="45">
        <v>5740</v>
      </c>
    </row>
    <row r="29" spans="1:2" ht="18" customHeight="1">
      <c r="A29" s="8" t="s">
        <v>63</v>
      </c>
      <c r="B29" s="45">
        <v>120</v>
      </c>
    </row>
    <row r="30" spans="1:2" ht="18" customHeight="1">
      <c r="A30" s="5" t="s">
        <v>64</v>
      </c>
      <c r="B30" s="65">
        <v>91600</v>
      </c>
    </row>
    <row r="31" spans="1:2" ht="18" customHeight="1">
      <c r="A31" s="6" t="s">
        <v>65</v>
      </c>
      <c r="B31" s="81"/>
    </row>
    <row r="32" spans="1:2" ht="18" customHeight="1">
      <c r="A32" s="6" t="s">
        <v>66</v>
      </c>
      <c r="B32" s="81">
        <f>+B33+B34+B37+B38+B35</f>
        <v>1713371.5773169999</v>
      </c>
    </row>
    <row r="33" spans="1:2" ht="18" customHeight="1">
      <c r="A33" s="8" t="s">
        <v>67</v>
      </c>
      <c r="B33" s="45">
        <v>169364</v>
      </c>
    </row>
    <row r="34" spans="1:2" ht="18" customHeight="1">
      <c r="A34" s="8" t="s">
        <v>68</v>
      </c>
      <c r="B34" s="45">
        <v>1273150.5773169999</v>
      </c>
    </row>
    <row r="35" spans="1:2" ht="18" customHeight="1">
      <c r="A35" s="8" t="s">
        <v>69</v>
      </c>
      <c r="B35" s="94">
        <v>142021.82</v>
      </c>
    </row>
    <row r="36" spans="1:2" ht="18" customHeight="1">
      <c r="A36" s="8" t="s">
        <v>70</v>
      </c>
      <c r="B36" s="45"/>
    </row>
    <row r="37" spans="1:2" ht="18" customHeight="1">
      <c r="A37" s="8" t="s">
        <v>71</v>
      </c>
      <c r="B37" s="45">
        <v>46000</v>
      </c>
    </row>
    <row r="38" spans="1:2" ht="18" customHeight="1">
      <c r="A38" s="8" t="s">
        <v>72</v>
      </c>
      <c r="B38" s="94">
        <v>82835.180000000008</v>
      </c>
    </row>
    <row r="39" spans="1:2" ht="18" customHeight="1">
      <c r="A39" s="8" t="s">
        <v>73</v>
      </c>
      <c r="B39" s="45"/>
    </row>
    <row r="40" spans="1:2" ht="18" customHeight="1">
      <c r="A40" s="8" t="s">
        <v>74</v>
      </c>
      <c r="B40" s="45"/>
    </row>
    <row r="41" spans="1:2" ht="18" customHeight="1">
      <c r="A41" s="8" t="s">
        <v>75</v>
      </c>
      <c r="B41" s="45"/>
    </row>
    <row r="42" spans="1:2" ht="18" customHeight="1">
      <c r="A42" s="5" t="s">
        <v>76</v>
      </c>
      <c r="B42" s="65">
        <f>+B30+B32</f>
        <v>1804971.5773169999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tabColor rgb="FF92D050"/>
  </sheetPr>
  <dimension ref="A1:B18"/>
  <sheetViews>
    <sheetView workbookViewId="0">
      <selection activeCell="A3" sqref="A3"/>
    </sheetView>
  </sheetViews>
  <sheetFormatPr defaultColWidth="10.1796875" defaultRowHeight="14"/>
  <cols>
    <col min="1" max="1" width="45.81640625" customWidth="1"/>
    <col min="2" max="2" width="15.7265625" customWidth="1"/>
    <col min="3" max="3" width="9.7265625" customWidth="1"/>
  </cols>
  <sheetData>
    <row r="1" spans="1:2" ht="14.25" customHeight="1">
      <c r="A1" s="2" t="s">
        <v>1131</v>
      </c>
      <c r="B1" s="17"/>
    </row>
    <row r="2" spans="1:2" ht="57" customHeight="1">
      <c r="A2" s="181" t="s">
        <v>1272</v>
      </c>
      <c r="B2" s="181"/>
    </row>
    <row r="3" spans="1:2" ht="22.75" customHeight="1">
      <c r="A3" s="22"/>
      <c r="B3" s="1" t="s">
        <v>36</v>
      </c>
    </row>
    <row r="4" spans="1:2" ht="34.15" customHeight="1">
      <c r="A4" s="184" t="s">
        <v>1132</v>
      </c>
      <c r="B4" s="184"/>
    </row>
    <row r="5" spans="1:2" ht="34.15" customHeight="1">
      <c r="A5" s="5" t="s">
        <v>1122</v>
      </c>
      <c r="B5" s="5" t="s">
        <v>1042</v>
      </c>
    </row>
    <row r="6" spans="1:2" ht="34.15" customHeight="1">
      <c r="A6" s="11" t="s">
        <v>1133</v>
      </c>
      <c r="B6" s="9"/>
    </row>
    <row r="7" spans="1:2" ht="34.15" customHeight="1">
      <c r="A7" s="11" t="s">
        <v>1134</v>
      </c>
      <c r="B7" s="78">
        <v>6260</v>
      </c>
    </row>
    <row r="8" spans="1:2" ht="34.15" customHeight="1">
      <c r="A8" s="11" t="s">
        <v>1135</v>
      </c>
      <c r="B8" s="45"/>
    </row>
    <row r="9" spans="1:2" ht="34.15" customHeight="1">
      <c r="A9" s="11" t="s">
        <v>1136</v>
      </c>
      <c r="B9" s="45"/>
    </row>
    <row r="10" spans="1:2" ht="34.15" customHeight="1">
      <c r="A10" s="11" t="s">
        <v>1137</v>
      </c>
      <c r="B10" s="78">
        <f>52915+490</f>
        <v>53405</v>
      </c>
    </row>
    <row r="11" spans="1:2" ht="34.15" customHeight="1">
      <c r="A11" s="11" t="s">
        <v>1138</v>
      </c>
      <c r="B11" s="45" t="s">
        <v>0</v>
      </c>
    </row>
    <row r="12" spans="1:2" ht="34.15" customHeight="1">
      <c r="A12" s="11"/>
      <c r="B12" s="45" t="s">
        <v>0</v>
      </c>
    </row>
    <row r="13" spans="1:2" ht="34.15" customHeight="1">
      <c r="A13" s="5" t="s">
        <v>1139</v>
      </c>
      <c r="B13" s="45">
        <v>59665</v>
      </c>
    </row>
    <row r="14" spans="1:2" ht="34.15" customHeight="1">
      <c r="A14" s="54" t="s">
        <v>1201</v>
      </c>
      <c r="B14" s="45"/>
    </row>
    <row r="15" spans="1:2" ht="34.15" customHeight="1">
      <c r="A15" s="54" t="s">
        <v>1202</v>
      </c>
      <c r="B15" s="45" t="s">
        <v>0</v>
      </c>
    </row>
    <row r="16" spans="1:2" ht="34.15" customHeight="1">
      <c r="A16" s="54" t="s">
        <v>1203</v>
      </c>
      <c r="B16" s="78">
        <v>10191</v>
      </c>
    </row>
    <row r="17" spans="1:2" ht="34.15" customHeight="1">
      <c r="A17" s="11"/>
      <c r="B17" s="45"/>
    </row>
    <row r="18" spans="1:2" ht="34.15" customHeight="1">
      <c r="A18" s="5" t="s">
        <v>1140</v>
      </c>
      <c r="B18" s="65">
        <v>69856</v>
      </c>
    </row>
  </sheetData>
  <mergeCells count="2">
    <mergeCell ref="A2:B2"/>
    <mergeCell ref="A4:B4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F10"/>
  <sheetViews>
    <sheetView workbookViewId="0">
      <selection activeCell="E3" sqref="E3"/>
    </sheetView>
  </sheetViews>
  <sheetFormatPr defaultColWidth="10.1796875" defaultRowHeight="14"/>
  <cols>
    <col min="1" max="1" width="10.1796875" customWidth="1"/>
    <col min="2" max="2" width="26.7265625" customWidth="1"/>
    <col min="3" max="3" width="13.54296875" customWidth="1"/>
    <col min="4" max="4" width="13" bestFit="1" customWidth="1"/>
    <col min="5" max="5" width="8.90625" customWidth="1"/>
    <col min="6" max="6" width="9.90625" customWidth="1"/>
    <col min="7" max="7" width="9.7265625" customWidth="1"/>
  </cols>
  <sheetData>
    <row r="1" spans="1:6" ht="22.75" customHeight="1">
      <c r="A1" s="2" t="s">
        <v>1141</v>
      </c>
      <c r="B1" s="17"/>
      <c r="C1" s="17"/>
      <c r="D1" s="17"/>
      <c r="E1" s="17"/>
      <c r="F1" s="17"/>
    </row>
    <row r="2" spans="1:6" ht="57" customHeight="1">
      <c r="A2" s="181" t="s">
        <v>1142</v>
      </c>
      <c r="B2" s="181"/>
      <c r="C2" s="181"/>
      <c r="D2" s="181"/>
      <c r="E2" s="181"/>
      <c r="F2" s="181"/>
    </row>
    <row r="3" spans="1:6" ht="22.75" customHeight="1">
      <c r="A3" s="2"/>
      <c r="B3" s="2"/>
      <c r="C3" s="2"/>
      <c r="D3" s="2"/>
      <c r="E3" s="95" t="s">
        <v>36</v>
      </c>
    </row>
    <row r="4" spans="1:6" ht="34.15" customHeight="1">
      <c r="A4" s="184" t="s">
        <v>118</v>
      </c>
      <c r="B4" s="184" t="s">
        <v>1143</v>
      </c>
      <c r="C4" s="184" t="s">
        <v>1042</v>
      </c>
      <c r="D4" s="184"/>
      <c r="E4" s="184"/>
      <c r="F4" s="184"/>
    </row>
    <row r="5" spans="1:6" ht="34.15" customHeight="1">
      <c r="A5" s="188"/>
      <c r="B5" s="188"/>
      <c r="C5" s="5" t="s">
        <v>1022</v>
      </c>
      <c r="D5" s="5" t="s">
        <v>917</v>
      </c>
      <c r="E5" s="5" t="s">
        <v>1144</v>
      </c>
      <c r="F5" s="5" t="s">
        <v>859</v>
      </c>
    </row>
    <row r="6" spans="1:6" ht="34.15" customHeight="1">
      <c r="A6" s="70">
        <v>2230299</v>
      </c>
      <c r="B6" s="73" t="s">
        <v>1240</v>
      </c>
      <c r="C6" s="71">
        <f t="shared" ref="C6:C7" si="0">+D6+E6+F6</f>
        <v>6260</v>
      </c>
      <c r="D6" s="45">
        <v>6260</v>
      </c>
      <c r="E6" s="72"/>
      <c r="F6" s="65"/>
    </row>
    <row r="7" spans="1:6" ht="34.15" customHeight="1">
      <c r="A7" s="70">
        <v>2230299</v>
      </c>
      <c r="B7" s="73" t="s">
        <v>1239</v>
      </c>
      <c r="C7" s="71">
        <f t="shared" si="0"/>
        <v>490</v>
      </c>
      <c r="D7" s="72"/>
      <c r="E7" s="45">
        <v>490</v>
      </c>
      <c r="F7" s="65"/>
    </row>
    <row r="8" spans="1:6" ht="34.15" customHeight="1">
      <c r="A8" s="69">
        <v>2239999</v>
      </c>
      <c r="B8" s="69" t="s">
        <v>1241</v>
      </c>
      <c r="C8" s="71">
        <f>+D8+E8+F8</f>
        <v>52915</v>
      </c>
      <c r="D8" s="45"/>
      <c r="E8" s="45"/>
      <c r="F8" s="45">
        <v>52915</v>
      </c>
    </row>
    <row r="9" spans="1:6" ht="34.15" customHeight="1">
      <c r="A9" s="69">
        <v>2300803</v>
      </c>
      <c r="B9" s="69" t="s">
        <v>1242</v>
      </c>
      <c r="C9" s="71">
        <f>+D9+E9+F9</f>
        <v>10191</v>
      </c>
      <c r="D9" s="45"/>
      <c r="E9" s="45"/>
      <c r="F9" s="45">
        <v>10191</v>
      </c>
    </row>
    <row r="10" spans="1:6" ht="34.15" customHeight="1">
      <c r="A10" s="189" t="s">
        <v>1145</v>
      </c>
      <c r="B10" s="189"/>
      <c r="C10" s="72">
        <f>+C6+C7+C8+C9</f>
        <v>69856</v>
      </c>
      <c r="D10" s="76"/>
      <c r="E10" s="76"/>
      <c r="F10" s="77"/>
    </row>
  </sheetData>
  <mergeCells count="5">
    <mergeCell ref="A2:F2"/>
    <mergeCell ref="A4:A5"/>
    <mergeCell ref="B4:B5"/>
    <mergeCell ref="C4:F4"/>
    <mergeCell ref="A10:B10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rgb="FF92D050"/>
  </sheetPr>
  <dimension ref="A1:B54"/>
  <sheetViews>
    <sheetView workbookViewId="0">
      <selection activeCell="A10" sqref="A10"/>
    </sheetView>
  </sheetViews>
  <sheetFormatPr defaultColWidth="10.1796875" defaultRowHeight="14"/>
  <cols>
    <col min="1" max="1" width="51.26953125" customWidth="1"/>
    <col min="2" max="2" width="20.1796875" style="40" customWidth="1"/>
    <col min="3" max="3" width="9.7265625" customWidth="1"/>
  </cols>
  <sheetData>
    <row r="1" spans="1:2" ht="22.75" customHeight="1">
      <c r="A1" s="17" t="s">
        <v>1146</v>
      </c>
      <c r="B1" s="44"/>
    </row>
    <row r="2" spans="1:2" ht="38.5" customHeight="1">
      <c r="A2" s="181" t="s">
        <v>1147</v>
      </c>
      <c r="B2" s="181"/>
    </row>
    <row r="3" spans="1:2" ht="25" customHeight="1">
      <c r="A3" s="2"/>
      <c r="B3" s="22" t="s">
        <v>36</v>
      </c>
    </row>
    <row r="4" spans="1:2" ht="25" customHeight="1">
      <c r="A4" s="5" t="s">
        <v>1040</v>
      </c>
      <c r="B4" s="74" t="s">
        <v>1042</v>
      </c>
    </row>
    <row r="5" spans="1:2" ht="25" customHeight="1">
      <c r="A5" s="27" t="s">
        <v>1148</v>
      </c>
      <c r="B5" s="45"/>
    </row>
    <row r="6" spans="1:2" ht="25" customHeight="1">
      <c r="A6" s="27" t="s">
        <v>1149</v>
      </c>
      <c r="B6" s="45"/>
    </row>
    <row r="7" spans="1:2" ht="25" customHeight="1">
      <c r="A7" s="28" t="s">
        <v>1150</v>
      </c>
      <c r="B7" s="45"/>
    </row>
    <row r="8" spans="1:2" ht="25" customHeight="1">
      <c r="A8" s="28" t="s">
        <v>1151</v>
      </c>
      <c r="B8" s="45"/>
    </row>
    <row r="9" spans="1:2" ht="25" customHeight="1">
      <c r="A9" s="28" t="s">
        <v>1152</v>
      </c>
      <c r="B9" s="45"/>
    </row>
    <row r="10" spans="1:2" ht="25" customHeight="1">
      <c r="A10" s="28" t="s">
        <v>1153</v>
      </c>
      <c r="B10" s="45"/>
    </row>
    <row r="11" spans="1:2" ht="25" customHeight="1">
      <c r="A11" s="27" t="s">
        <v>1154</v>
      </c>
      <c r="B11" s="45"/>
    </row>
    <row r="12" spans="1:2" ht="25" customHeight="1">
      <c r="A12" s="27" t="s">
        <v>1149</v>
      </c>
      <c r="B12" s="45"/>
    </row>
    <row r="13" spans="1:2" ht="25" customHeight="1">
      <c r="A13" s="28" t="s">
        <v>1150</v>
      </c>
      <c r="B13" s="45"/>
    </row>
    <row r="14" spans="1:2" ht="25" customHeight="1">
      <c r="A14" s="28" t="s">
        <v>1151</v>
      </c>
      <c r="B14" s="45"/>
    </row>
    <row r="15" spans="1:2" ht="25" customHeight="1">
      <c r="A15" s="28" t="s">
        <v>69</v>
      </c>
      <c r="B15" s="45"/>
    </row>
    <row r="16" spans="1:2" ht="25" customHeight="1">
      <c r="A16" s="27" t="s">
        <v>1155</v>
      </c>
      <c r="B16" s="45">
        <v>138209.45203499999</v>
      </c>
    </row>
    <row r="17" spans="1:2" ht="25" customHeight="1">
      <c r="A17" s="27" t="s">
        <v>1149</v>
      </c>
      <c r="B17" s="45">
        <v>135161.277156</v>
      </c>
    </row>
    <row r="18" spans="1:2" ht="25" customHeight="1">
      <c r="A18" s="28" t="s">
        <v>1150</v>
      </c>
      <c r="B18" s="45"/>
    </row>
    <row r="19" spans="1:2" ht="25" customHeight="1">
      <c r="A19" s="28" t="s">
        <v>1151</v>
      </c>
      <c r="B19" s="45">
        <v>2264.0182690000001</v>
      </c>
    </row>
    <row r="20" spans="1:2" ht="25" customHeight="1">
      <c r="A20" s="28" t="s">
        <v>1153</v>
      </c>
      <c r="B20" s="45">
        <v>708.90919699999995</v>
      </c>
    </row>
    <row r="21" spans="1:2" ht="25" customHeight="1">
      <c r="A21" s="28" t="s">
        <v>63</v>
      </c>
      <c r="B21" s="45">
        <v>75.247412999999995</v>
      </c>
    </row>
    <row r="22" spans="1:2" ht="25" customHeight="1">
      <c r="A22" s="27" t="s">
        <v>1156</v>
      </c>
      <c r="B22" s="45"/>
    </row>
    <row r="23" spans="1:2" ht="25" customHeight="1">
      <c r="A23" s="27" t="s">
        <v>1149</v>
      </c>
      <c r="B23" s="45"/>
    </row>
    <row r="24" spans="1:2" ht="25" customHeight="1">
      <c r="A24" s="28" t="s">
        <v>1150</v>
      </c>
      <c r="B24" s="45"/>
    </row>
    <row r="25" spans="1:2" ht="25" customHeight="1">
      <c r="A25" s="28" t="s">
        <v>1151</v>
      </c>
      <c r="B25" s="45"/>
    </row>
    <row r="26" spans="1:2" ht="25" customHeight="1">
      <c r="A26" s="28" t="s">
        <v>69</v>
      </c>
      <c r="B26" s="45"/>
    </row>
    <row r="27" spans="1:2" ht="25" customHeight="1">
      <c r="A27" s="27" t="s">
        <v>1157</v>
      </c>
      <c r="B27" s="45">
        <v>94529.625650000002</v>
      </c>
    </row>
    <row r="28" spans="1:2" ht="25" customHeight="1">
      <c r="A28" s="27" t="s">
        <v>1149</v>
      </c>
      <c r="B28" s="45">
        <v>41277.078035999999</v>
      </c>
    </row>
    <row r="29" spans="1:2" ht="25" customHeight="1">
      <c r="A29" s="28" t="s">
        <v>1150</v>
      </c>
      <c r="B29" s="45">
        <v>46059.370690000003</v>
      </c>
    </row>
    <row r="30" spans="1:2" ht="25" customHeight="1">
      <c r="A30" s="28" t="s">
        <v>1151</v>
      </c>
      <c r="B30" s="45">
        <v>2361.3948329999998</v>
      </c>
    </row>
    <row r="31" spans="1:2" ht="25" customHeight="1">
      <c r="A31" s="28" t="s">
        <v>1159</v>
      </c>
      <c r="B31" s="45">
        <v>4698.684628</v>
      </c>
    </row>
    <row r="32" spans="1:2" ht="25" customHeight="1">
      <c r="A32" s="28" t="s">
        <v>1153</v>
      </c>
      <c r="B32" s="45">
        <v>56.514212000000001</v>
      </c>
    </row>
    <row r="33" spans="1:2" ht="25" customHeight="1">
      <c r="A33" s="28" t="s">
        <v>63</v>
      </c>
      <c r="B33" s="45">
        <v>76.583251000000004</v>
      </c>
    </row>
    <row r="34" spans="1:2" ht="25" customHeight="1">
      <c r="A34" s="27" t="s">
        <v>1158</v>
      </c>
      <c r="B34" s="45">
        <v>90369.816367000007</v>
      </c>
    </row>
    <row r="35" spans="1:2" ht="25" customHeight="1">
      <c r="A35" s="27" t="s">
        <v>1149</v>
      </c>
      <c r="B35" s="45">
        <v>32338.265266999999</v>
      </c>
    </row>
    <row r="36" spans="1:2" ht="25" customHeight="1">
      <c r="A36" s="28" t="s">
        <v>1150</v>
      </c>
      <c r="B36" s="45">
        <v>57350</v>
      </c>
    </row>
    <row r="37" spans="1:2" ht="25" customHeight="1">
      <c r="A37" s="28" t="s">
        <v>1151</v>
      </c>
      <c r="B37" s="45">
        <v>42.2059</v>
      </c>
    </row>
    <row r="38" spans="1:2" ht="25" customHeight="1">
      <c r="A38" s="28" t="s">
        <v>1159</v>
      </c>
      <c r="B38" s="45"/>
    </row>
    <row r="39" spans="1:2" ht="25" customHeight="1">
      <c r="A39" s="28" t="s">
        <v>1153</v>
      </c>
      <c r="B39" s="45">
        <v>620.14520000000005</v>
      </c>
    </row>
    <row r="40" spans="1:2" ht="25" customHeight="1">
      <c r="A40" s="28" t="s">
        <v>63</v>
      </c>
      <c r="B40" s="45">
        <v>19.2</v>
      </c>
    </row>
    <row r="41" spans="1:2" ht="25" customHeight="1">
      <c r="A41" s="27" t="s">
        <v>1160</v>
      </c>
      <c r="B41" s="45">
        <v>129600.073628</v>
      </c>
    </row>
    <row r="42" spans="1:2" ht="25" customHeight="1">
      <c r="A42" s="27" t="s">
        <v>1149</v>
      </c>
      <c r="B42" s="45">
        <v>48138.16</v>
      </c>
    </row>
    <row r="43" spans="1:2" ht="25" customHeight="1">
      <c r="A43" s="28" t="s">
        <v>1150</v>
      </c>
      <c r="B43" s="45">
        <v>80631.418000000005</v>
      </c>
    </row>
    <row r="44" spans="1:2" ht="25" customHeight="1">
      <c r="A44" s="28" t="s">
        <v>1151</v>
      </c>
      <c r="B44" s="45">
        <v>800.95326599999999</v>
      </c>
    </row>
    <row r="45" spans="1:2" ht="25" customHeight="1">
      <c r="A45" s="28" t="s">
        <v>63</v>
      </c>
      <c r="B45" s="45">
        <v>29.542362000000001</v>
      </c>
    </row>
    <row r="46" spans="1:2" ht="25" customHeight="1">
      <c r="A46" s="27" t="s">
        <v>1161</v>
      </c>
      <c r="B46" s="81">
        <v>0</v>
      </c>
    </row>
    <row r="47" spans="1:2" ht="25" customHeight="1">
      <c r="A47" s="27" t="s">
        <v>1162</v>
      </c>
      <c r="B47" s="81">
        <v>0</v>
      </c>
    </row>
    <row r="48" spans="1:2" ht="25" customHeight="1">
      <c r="A48" s="27" t="s">
        <v>1163</v>
      </c>
      <c r="B48" s="81">
        <v>452708.96768</v>
      </c>
    </row>
    <row r="49" spans="1:2" ht="25" customHeight="1">
      <c r="A49" s="27" t="s">
        <v>1149</v>
      </c>
      <c r="B49" s="81">
        <v>256914.780459</v>
      </c>
    </row>
    <row r="50" spans="1:2" ht="25" customHeight="1">
      <c r="A50" s="28" t="s">
        <v>1150</v>
      </c>
      <c r="B50" s="81">
        <v>184040.78868999999</v>
      </c>
    </row>
    <row r="51" spans="1:2" ht="25" customHeight="1">
      <c r="A51" s="28" t="s">
        <v>1151</v>
      </c>
      <c r="B51" s="81">
        <v>5468.5722679999999</v>
      </c>
    </row>
    <row r="52" spans="1:2" ht="25" customHeight="1">
      <c r="A52" s="28" t="s">
        <v>1159</v>
      </c>
      <c r="B52" s="81">
        <v>4698.684628</v>
      </c>
    </row>
    <row r="53" spans="1:2" ht="25" customHeight="1">
      <c r="A53" s="28" t="s">
        <v>1153</v>
      </c>
      <c r="B53" s="81">
        <v>1385.5686089999999</v>
      </c>
    </row>
    <row r="54" spans="1:2" ht="25" customHeight="1">
      <c r="A54" s="28" t="s">
        <v>63</v>
      </c>
      <c r="B54" s="81">
        <v>200.573026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tabColor rgb="FF92D050"/>
  </sheetPr>
  <dimension ref="A1:B38"/>
  <sheetViews>
    <sheetView workbookViewId="0">
      <selection activeCell="C13" sqref="C13"/>
    </sheetView>
  </sheetViews>
  <sheetFormatPr defaultColWidth="10.1796875" defaultRowHeight="14"/>
  <cols>
    <col min="1" max="1" width="44.90625" customWidth="1"/>
    <col min="2" max="2" width="22.08984375" style="40" customWidth="1"/>
    <col min="3" max="3" width="9.7265625" customWidth="1"/>
  </cols>
  <sheetData>
    <row r="1" spans="1:2" ht="22.75" customHeight="1">
      <c r="A1" s="2" t="s">
        <v>1164</v>
      </c>
      <c r="B1" s="22"/>
    </row>
    <row r="2" spans="1:2" ht="25.5" customHeight="1">
      <c r="A2" s="181" t="s">
        <v>1165</v>
      </c>
      <c r="B2" s="181"/>
    </row>
    <row r="3" spans="1:2" ht="25" customHeight="1">
      <c r="A3" s="2"/>
      <c r="B3" s="22" t="s">
        <v>36</v>
      </c>
    </row>
    <row r="4" spans="1:2" ht="25" customHeight="1">
      <c r="A4" s="5" t="s">
        <v>1040</v>
      </c>
      <c r="B4" s="74" t="s">
        <v>1042</v>
      </c>
    </row>
    <row r="5" spans="1:2" ht="20" customHeight="1">
      <c r="A5" s="27" t="s">
        <v>1166</v>
      </c>
      <c r="B5" s="45"/>
    </row>
    <row r="6" spans="1:2" ht="20" customHeight="1">
      <c r="A6" s="27" t="s">
        <v>1167</v>
      </c>
      <c r="B6" s="45"/>
    </row>
    <row r="7" spans="1:2" ht="20" customHeight="1">
      <c r="A7" s="28" t="s">
        <v>1168</v>
      </c>
      <c r="B7" s="45"/>
    </row>
    <row r="8" spans="1:2" ht="20" customHeight="1">
      <c r="A8" s="28" t="s">
        <v>1169</v>
      </c>
      <c r="B8" s="45"/>
    </row>
    <row r="9" spans="1:2" ht="20" customHeight="1">
      <c r="A9" s="28" t="s">
        <v>1170</v>
      </c>
      <c r="B9" s="45" t="s">
        <v>0</v>
      </c>
    </row>
    <row r="10" spans="1:2" ht="20" customHeight="1">
      <c r="A10" s="28" t="s">
        <v>1171</v>
      </c>
      <c r="B10" s="45"/>
    </row>
    <row r="11" spans="1:2" ht="20" customHeight="1">
      <c r="A11" s="27" t="s">
        <v>1172</v>
      </c>
      <c r="B11" s="45"/>
    </row>
    <row r="12" spans="1:2" ht="20" customHeight="1">
      <c r="A12" s="27" t="s">
        <v>1173</v>
      </c>
      <c r="B12" s="45"/>
    </row>
    <row r="13" spans="1:2" ht="20" customHeight="1">
      <c r="A13" s="27" t="s">
        <v>1174</v>
      </c>
      <c r="B13" s="45">
        <v>133017.050162</v>
      </c>
    </row>
    <row r="14" spans="1:2" ht="20" customHeight="1">
      <c r="A14" s="27" t="s">
        <v>1175</v>
      </c>
      <c r="B14" s="45">
        <v>88608.576845999996</v>
      </c>
    </row>
    <row r="15" spans="1:2" ht="20" customHeight="1">
      <c r="A15" s="27" t="s">
        <v>1171</v>
      </c>
      <c r="B15" s="45">
        <v>585.80752800000005</v>
      </c>
    </row>
    <row r="16" spans="1:2" ht="20" customHeight="1">
      <c r="A16" s="28" t="s">
        <v>1176</v>
      </c>
      <c r="B16" s="45">
        <v>43822.665787999998</v>
      </c>
    </row>
    <row r="17" spans="1:2" ht="20" customHeight="1">
      <c r="A17" s="27" t="s">
        <v>1177</v>
      </c>
      <c r="B17" s="45"/>
    </row>
    <row r="18" spans="1:2" ht="20" customHeight="1">
      <c r="A18" s="27" t="s">
        <v>1178</v>
      </c>
      <c r="B18" s="45"/>
    </row>
    <row r="19" spans="1:2" ht="20" customHeight="1">
      <c r="A19" s="28" t="s">
        <v>1179</v>
      </c>
      <c r="B19" s="45"/>
    </row>
    <row r="20" spans="1:2" ht="20" customHeight="1">
      <c r="A20" s="28" t="s">
        <v>1180</v>
      </c>
      <c r="B20" s="45"/>
    </row>
    <row r="21" spans="1:2" ht="20" customHeight="1">
      <c r="A21" s="28" t="s">
        <v>108</v>
      </c>
      <c r="B21" s="45"/>
    </row>
    <row r="22" spans="1:2" ht="20" customHeight="1">
      <c r="A22" s="27" t="s">
        <v>1157</v>
      </c>
      <c r="B22" s="45">
        <v>53202.233797000001</v>
      </c>
    </row>
    <row r="23" spans="1:2" ht="20" customHeight="1">
      <c r="A23" s="27" t="s">
        <v>1184</v>
      </c>
      <c r="B23" s="45">
        <v>53051.356527999997</v>
      </c>
    </row>
    <row r="24" spans="1:2" ht="20" customHeight="1">
      <c r="A24" s="27" t="s">
        <v>1171</v>
      </c>
      <c r="B24" s="45">
        <v>121.433469</v>
      </c>
    </row>
    <row r="25" spans="1:2" ht="20" customHeight="1">
      <c r="A25" s="27" t="s">
        <v>859</v>
      </c>
      <c r="B25" s="45">
        <v>29.4438</v>
      </c>
    </row>
    <row r="26" spans="1:2" ht="20" customHeight="1">
      <c r="A26" s="27" t="s">
        <v>1181</v>
      </c>
      <c r="B26" s="45">
        <v>90370.538492000007</v>
      </c>
    </row>
    <row r="27" spans="1:2" ht="20" customHeight="1">
      <c r="A27" s="27" t="s">
        <v>1167</v>
      </c>
      <c r="B27" s="45">
        <v>90191.538492000007</v>
      </c>
    </row>
    <row r="28" spans="1:2" ht="20" customHeight="1">
      <c r="A28" s="28" t="s">
        <v>1171</v>
      </c>
      <c r="B28" s="45">
        <v>120</v>
      </c>
    </row>
    <row r="29" spans="1:2" ht="20" customHeight="1">
      <c r="A29" s="28" t="s">
        <v>859</v>
      </c>
      <c r="B29" s="45">
        <v>59</v>
      </c>
    </row>
    <row r="30" spans="1:2" ht="20" customHeight="1">
      <c r="A30" s="27" t="s">
        <v>1160</v>
      </c>
      <c r="B30" s="45">
        <v>140905.299925</v>
      </c>
    </row>
    <row r="31" spans="1:2" ht="20" customHeight="1">
      <c r="A31" s="27" t="s">
        <v>1207</v>
      </c>
      <c r="B31" s="45">
        <v>130675.940925</v>
      </c>
    </row>
    <row r="32" spans="1:2" ht="20" customHeight="1">
      <c r="A32" s="27" t="s">
        <v>1208</v>
      </c>
      <c r="B32" s="45">
        <v>10229.359</v>
      </c>
    </row>
    <row r="33" spans="1:2" ht="20" customHeight="1">
      <c r="A33" s="27" t="s">
        <v>1182</v>
      </c>
      <c r="B33" s="45">
        <v>0</v>
      </c>
    </row>
    <row r="34" spans="1:2" ht="20" customHeight="1">
      <c r="A34" s="27" t="s">
        <v>1183</v>
      </c>
      <c r="B34" s="45">
        <v>417495.12237599998</v>
      </c>
    </row>
    <row r="35" spans="1:2" ht="20" customHeight="1">
      <c r="A35" s="27" t="s">
        <v>1184</v>
      </c>
      <c r="B35" s="45">
        <v>406350.07857900002</v>
      </c>
    </row>
    <row r="36" spans="1:2" ht="20" customHeight="1">
      <c r="A36" s="28" t="s">
        <v>1208</v>
      </c>
      <c r="B36" s="45">
        <v>10229.359</v>
      </c>
    </row>
    <row r="37" spans="1:2" ht="20" customHeight="1">
      <c r="A37" s="28" t="s">
        <v>1171</v>
      </c>
      <c r="B37" s="45">
        <v>827.24099699999999</v>
      </c>
    </row>
    <row r="38" spans="1:2" ht="20" customHeight="1">
      <c r="A38" s="28" t="s">
        <v>859</v>
      </c>
      <c r="B38" s="45">
        <v>88.443799999999996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tabColor rgb="FF92D050"/>
  </sheetPr>
  <dimension ref="A1:B152"/>
  <sheetViews>
    <sheetView workbookViewId="0">
      <selection activeCell="D5" sqref="D5"/>
    </sheetView>
  </sheetViews>
  <sheetFormatPr defaultColWidth="10.1796875" defaultRowHeight="14"/>
  <cols>
    <col min="1" max="1" width="61.54296875" customWidth="1"/>
    <col min="2" max="2" width="22.54296875" style="40" customWidth="1"/>
    <col min="3" max="3" width="9.7265625" customWidth="1"/>
  </cols>
  <sheetData>
    <row r="1" spans="1:2" ht="14.25" customHeight="1">
      <c r="A1" s="2" t="s">
        <v>1185</v>
      </c>
      <c r="B1" s="22"/>
    </row>
    <row r="2" spans="1:2" ht="57" customHeight="1">
      <c r="A2" s="181" t="s">
        <v>1186</v>
      </c>
      <c r="B2" s="181"/>
    </row>
    <row r="3" spans="1:2" ht="22.75" customHeight="1">
      <c r="A3" s="2"/>
      <c r="B3" s="22" t="s">
        <v>36</v>
      </c>
    </row>
    <row r="4" spans="1:2" ht="34.15" customHeight="1">
      <c r="A4" s="5" t="s">
        <v>1040</v>
      </c>
      <c r="B4" s="74" t="s">
        <v>1042</v>
      </c>
    </row>
    <row r="5" spans="1:2" ht="34.15" customHeight="1">
      <c r="A5" s="27" t="s">
        <v>1187</v>
      </c>
      <c r="B5" s="81"/>
    </row>
    <row r="6" spans="1:2" ht="34.15" customHeight="1">
      <c r="A6" s="27" t="s">
        <v>1188</v>
      </c>
      <c r="B6" s="81"/>
    </row>
    <row r="7" spans="1:2" ht="34.15" customHeight="1">
      <c r="A7" s="27" t="s">
        <v>1189</v>
      </c>
      <c r="B7" s="81">
        <v>-0.72212500000000002</v>
      </c>
    </row>
    <row r="8" spans="1:2" ht="34.15" customHeight="1">
      <c r="A8" s="27" t="s">
        <v>1190</v>
      </c>
      <c r="B8" s="81">
        <v>0.87752600000000003</v>
      </c>
    </row>
    <row r="9" spans="1:2" ht="34.15" customHeight="1">
      <c r="A9" s="27" t="s">
        <v>1191</v>
      </c>
      <c r="B9" s="81">
        <v>5192.4018729999998</v>
      </c>
    </row>
    <row r="10" spans="1:2" ht="34.15" customHeight="1">
      <c r="A10" s="27" t="s">
        <v>1192</v>
      </c>
      <c r="B10" s="81">
        <v>163067.34923699999</v>
      </c>
    </row>
    <row r="11" spans="1:2" ht="34.15" customHeight="1">
      <c r="A11" s="27" t="s">
        <v>1209</v>
      </c>
      <c r="B11" s="81">
        <v>41327.391853000001</v>
      </c>
    </row>
    <row r="12" spans="1:2" ht="34.15" customHeight="1">
      <c r="A12" s="27" t="s">
        <v>1210</v>
      </c>
      <c r="B12" s="81">
        <v>316096.94713099999</v>
      </c>
    </row>
    <row r="13" spans="1:2" ht="34.15" customHeight="1">
      <c r="A13" s="27" t="s">
        <v>1211</v>
      </c>
      <c r="B13" s="81">
        <v>-11305.226296999999</v>
      </c>
    </row>
    <row r="14" spans="1:2" ht="34.15" customHeight="1">
      <c r="A14" s="27" t="s">
        <v>1212</v>
      </c>
      <c r="B14" s="81">
        <v>41880.844498999999</v>
      </c>
    </row>
    <row r="15" spans="1:2">
      <c r="B15" s="96"/>
    </row>
    <row r="16" spans="1:2">
      <c r="B16" s="96"/>
    </row>
    <row r="17" spans="2:2">
      <c r="B17" s="96"/>
    </row>
    <row r="18" spans="2:2">
      <c r="B18" s="96"/>
    </row>
    <row r="19" spans="2:2">
      <c r="B19" s="96"/>
    </row>
    <row r="20" spans="2:2">
      <c r="B20" s="96"/>
    </row>
    <row r="21" spans="2:2">
      <c r="B21" s="96"/>
    </row>
    <row r="22" spans="2:2">
      <c r="B22" s="96"/>
    </row>
    <row r="23" spans="2:2">
      <c r="B23" s="96"/>
    </row>
    <row r="24" spans="2:2">
      <c r="B24" s="96"/>
    </row>
    <row r="25" spans="2:2">
      <c r="B25" s="96"/>
    </row>
    <row r="26" spans="2:2">
      <c r="B26" s="96"/>
    </row>
    <row r="27" spans="2:2">
      <c r="B27" s="96"/>
    </row>
    <row r="28" spans="2:2">
      <c r="B28" s="96"/>
    </row>
    <row r="29" spans="2:2">
      <c r="B29" s="96"/>
    </row>
    <row r="30" spans="2:2">
      <c r="B30" s="96"/>
    </row>
    <row r="31" spans="2:2">
      <c r="B31" s="96"/>
    </row>
    <row r="32" spans="2:2">
      <c r="B32" s="96"/>
    </row>
    <row r="33" spans="2:2">
      <c r="B33" s="96"/>
    </row>
    <row r="34" spans="2:2">
      <c r="B34" s="96"/>
    </row>
    <row r="35" spans="2:2">
      <c r="B35" s="96"/>
    </row>
    <row r="36" spans="2:2">
      <c r="B36" s="96"/>
    </row>
    <row r="37" spans="2:2">
      <c r="B37" s="96"/>
    </row>
    <row r="38" spans="2:2">
      <c r="B38" s="96"/>
    </row>
    <row r="39" spans="2:2">
      <c r="B39" s="96"/>
    </row>
    <row r="40" spans="2:2">
      <c r="B40" s="96"/>
    </row>
    <row r="41" spans="2:2">
      <c r="B41" s="96"/>
    </row>
    <row r="42" spans="2:2">
      <c r="B42" s="96"/>
    </row>
    <row r="43" spans="2:2">
      <c r="B43" s="96"/>
    </row>
    <row r="44" spans="2:2">
      <c r="B44" s="96"/>
    </row>
    <row r="45" spans="2:2">
      <c r="B45" s="96"/>
    </row>
    <row r="46" spans="2:2">
      <c r="B46" s="96"/>
    </row>
    <row r="47" spans="2:2">
      <c r="B47" s="96"/>
    </row>
    <row r="48" spans="2:2">
      <c r="B48" s="96"/>
    </row>
    <row r="49" spans="2:2">
      <c r="B49" s="96"/>
    </row>
    <row r="50" spans="2:2">
      <c r="B50" s="96"/>
    </row>
    <row r="51" spans="2:2">
      <c r="B51" s="96"/>
    </row>
    <row r="52" spans="2:2">
      <c r="B52" s="96"/>
    </row>
    <row r="53" spans="2:2">
      <c r="B53" s="96"/>
    </row>
    <row r="54" spans="2:2">
      <c r="B54" s="96"/>
    </row>
    <row r="55" spans="2:2">
      <c r="B55" s="96"/>
    </row>
    <row r="56" spans="2:2">
      <c r="B56" s="96"/>
    </row>
    <row r="57" spans="2:2">
      <c r="B57" s="96"/>
    </row>
    <row r="58" spans="2:2">
      <c r="B58" s="96"/>
    </row>
    <row r="59" spans="2:2">
      <c r="B59" s="96"/>
    </row>
    <row r="60" spans="2:2">
      <c r="B60" s="96"/>
    </row>
    <row r="61" spans="2:2">
      <c r="B61" s="96"/>
    </row>
    <row r="62" spans="2:2">
      <c r="B62" s="96"/>
    </row>
    <row r="63" spans="2:2">
      <c r="B63" s="96"/>
    </row>
    <row r="64" spans="2:2">
      <c r="B64" s="96"/>
    </row>
    <row r="65" spans="2:2">
      <c r="B65" s="96"/>
    </row>
    <row r="66" spans="2:2">
      <c r="B66" s="96"/>
    </row>
    <row r="67" spans="2:2">
      <c r="B67" s="96"/>
    </row>
    <row r="68" spans="2:2">
      <c r="B68" s="96"/>
    </row>
    <row r="69" spans="2:2">
      <c r="B69" s="96"/>
    </row>
    <row r="70" spans="2:2">
      <c r="B70" s="96"/>
    </row>
    <row r="71" spans="2:2">
      <c r="B71" s="96"/>
    </row>
    <row r="72" spans="2:2">
      <c r="B72" s="96"/>
    </row>
    <row r="73" spans="2:2">
      <c r="B73" s="96"/>
    </row>
    <row r="74" spans="2:2">
      <c r="B74" s="96"/>
    </row>
    <row r="75" spans="2:2">
      <c r="B75" s="96"/>
    </row>
    <row r="76" spans="2:2">
      <c r="B76" s="96"/>
    </row>
    <row r="77" spans="2:2">
      <c r="B77" s="96"/>
    </row>
    <row r="78" spans="2:2">
      <c r="B78" s="96"/>
    </row>
    <row r="79" spans="2:2">
      <c r="B79" s="96"/>
    </row>
    <row r="80" spans="2:2">
      <c r="B80" s="96"/>
    </row>
    <row r="81" spans="2:2">
      <c r="B81" s="96"/>
    </row>
    <row r="82" spans="2:2">
      <c r="B82" s="96"/>
    </row>
    <row r="83" spans="2:2">
      <c r="B83" s="96"/>
    </row>
    <row r="84" spans="2:2">
      <c r="B84" s="96"/>
    </row>
    <row r="85" spans="2:2">
      <c r="B85" s="96"/>
    </row>
    <row r="86" spans="2:2">
      <c r="B86" s="96"/>
    </row>
    <row r="87" spans="2:2">
      <c r="B87" s="96"/>
    </row>
    <row r="88" spans="2:2">
      <c r="B88" s="96"/>
    </row>
    <row r="89" spans="2:2">
      <c r="B89" s="96"/>
    </row>
    <row r="90" spans="2:2">
      <c r="B90" s="96"/>
    </row>
    <row r="91" spans="2:2">
      <c r="B91" s="96"/>
    </row>
    <row r="92" spans="2:2">
      <c r="B92" s="96"/>
    </row>
    <row r="93" spans="2:2">
      <c r="B93" s="96"/>
    </row>
    <row r="94" spans="2:2">
      <c r="B94" s="96"/>
    </row>
    <row r="95" spans="2:2">
      <c r="B95" s="96"/>
    </row>
    <row r="96" spans="2:2">
      <c r="B96" s="96"/>
    </row>
    <row r="97" spans="2:2">
      <c r="B97" s="96"/>
    </row>
    <row r="98" spans="2:2">
      <c r="B98" s="96"/>
    </row>
    <row r="99" spans="2:2">
      <c r="B99" s="96"/>
    </row>
    <row r="100" spans="2:2">
      <c r="B100" s="96"/>
    </row>
    <row r="101" spans="2:2">
      <c r="B101" s="96"/>
    </row>
    <row r="102" spans="2:2">
      <c r="B102" s="96"/>
    </row>
    <row r="103" spans="2:2">
      <c r="B103" s="96"/>
    </row>
    <row r="104" spans="2:2">
      <c r="B104" s="96"/>
    </row>
    <row r="105" spans="2:2">
      <c r="B105" s="96"/>
    </row>
    <row r="106" spans="2:2">
      <c r="B106" s="96"/>
    </row>
    <row r="107" spans="2:2">
      <c r="B107" s="96"/>
    </row>
    <row r="108" spans="2:2">
      <c r="B108" s="96"/>
    </row>
    <row r="109" spans="2:2">
      <c r="B109" s="96"/>
    </row>
    <row r="110" spans="2:2">
      <c r="B110" s="96"/>
    </row>
    <row r="111" spans="2:2">
      <c r="B111" s="96"/>
    </row>
    <row r="112" spans="2:2">
      <c r="B112" s="96"/>
    </row>
    <row r="113" spans="2:2">
      <c r="B113" s="96"/>
    </row>
    <row r="114" spans="2:2">
      <c r="B114" s="96"/>
    </row>
    <row r="115" spans="2:2">
      <c r="B115" s="96"/>
    </row>
    <row r="116" spans="2:2">
      <c r="B116" s="96"/>
    </row>
    <row r="117" spans="2:2">
      <c r="B117" s="96"/>
    </row>
    <row r="118" spans="2:2">
      <c r="B118" s="96"/>
    </row>
    <row r="119" spans="2:2">
      <c r="B119" s="96"/>
    </row>
    <row r="120" spans="2:2">
      <c r="B120" s="96"/>
    </row>
    <row r="121" spans="2:2">
      <c r="B121" s="96"/>
    </row>
    <row r="122" spans="2:2">
      <c r="B122" s="96"/>
    </row>
    <row r="123" spans="2:2">
      <c r="B123" s="96"/>
    </row>
    <row r="124" spans="2:2">
      <c r="B124" s="96"/>
    </row>
    <row r="125" spans="2:2">
      <c r="B125" s="96"/>
    </row>
    <row r="126" spans="2:2">
      <c r="B126" s="96"/>
    </row>
    <row r="127" spans="2:2">
      <c r="B127" s="96"/>
    </row>
    <row r="128" spans="2:2">
      <c r="B128" s="96"/>
    </row>
    <row r="129" spans="2:2">
      <c r="B129" s="96"/>
    </row>
    <row r="130" spans="2:2">
      <c r="B130" s="96"/>
    </row>
    <row r="131" spans="2:2">
      <c r="B131" s="96"/>
    </row>
    <row r="132" spans="2:2">
      <c r="B132" s="96"/>
    </row>
    <row r="133" spans="2:2">
      <c r="B133" s="96"/>
    </row>
    <row r="134" spans="2:2">
      <c r="B134" s="96"/>
    </row>
    <row r="135" spans="2:2">
      <c r="B135" s="96"/>
    </row>
    <row r="136" spans="2:2">
      <c r="B136" s="96"/>
    </row>
    <row r="137" spans="2:2">
      <c r="B137" s="96"/>
    </row>
    <row r="138" spans="2:2">
      <c r="B138" s="96"/>
    </row>
    <row r="139" spans="2:2">
      <c r="B139" s="96"/>
    </row>
    <row r="140" spans="2:2">
      <c r="B140" s="96"/>
    </row>
    <row r="141" spans="2:2">
      <c r="B141" s="96"/>
    </row>
    <row r="142" spans="2:2">
      <c r="B142" s="96"/>
    </row>
    <row r="143" spans="2:2">
      <c r="B143" s="96"/>
    </row>
    <row r="144" spans="2:2">
      <c r="B144" s="96"/>
    </row>
    <row r="145" spans="2:2">
      <c r="B145" s="96"/>
    </row>
    <row r="146" spans="2:2">
      <c r="B146" s="96"/>
    </row>
    <row r="147" spans="2:2">
      <c r="B147" s="96"/>
    </row>
    <row r="148" spans="2:2">
      <c r="B148" s="96"/>
    </row>
    <row r="149" spans="2:2">
      <c r="B149" s="96"/>
    </row>
    <row r="150" spans="2:2">
      <c r="B150" s="96"/>
    </row>
    <row r="151" spans="2:2">
      <c r="B151" s="96"/>
    </row>
    <row r="152" spans="2:2">
      <c r="B152" s="96"/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tabColor rgb="FF92D050"/>
  </sheetPr>
  <dimension ref="A1:B88"/>
  <sheetViews>
    <sheetView view="pageBreakPreview" topLeftCell="A39" zoomScale="60" zoomScaleNormal="100" workbookViewId="0">
      <selection activeCell="I52" sqref="I52"/>
    </sheetView>
  </sheetViews>
  <sheetFormatPr defaultColWidth="10.1796875" defaultRowHeight="14"/>
  <cols>
    <col min="1" max="1" width="51.26953125" style="57" customWidth="1"/>
    <col min="2" max="2" width="26.6328125" style="102" customWidth="1"/>
    <col min="3" max="3" width="9.7265625" style="57" customWidth="1"/>
    <col min="4" max="16384" width="10.1796875" style="57"/>
  </cols>
  <sheetData>
    <row r="1" spans="1:2" ht="22.75" customHeight="1">
      <c r="A1" s="56" t="s">
        <v>1216</v>
      </c>
      <c r="B1" s="97"/>
    </row>
    <row r="2" spans="1:2" ht="20" customHeight="1">
      <c r="A2" s="180" t="s">
        <v>1213</v>
      </c>
      <c r="B2" s="180"/>
    </row>
    <row r="3" spans="1:2" ht="20" customHeight="1">
      <c r="A3" s="58"/>
      <c r="B3" s="98" t="s">
        <v>36</v>
      </c>
    </row>
    <row r="4" spans="1:2" ht="20" customHeight="1">
      <c r="A4" s="59" t="s">
        <v>1040</v>
      </c>
      <c r="B4" s="59" t="s">
        <v>1042</v>
      </c>
    </row>
    <row r="5" spans="1:2" ht="20" customHeight="1">
      <c r="A5" s="60" t="s">
        <v>1148</v>
      </c>
      <c r="B5" s="99"/>
    </row>
    <row r="6" spans="1:2" ht="20" customHeight="1">
      <c r="A6" s="60" t="s">
        <v>1149</v>
      </c>
      <c r="B6" s="99"/>
    </row>
    <row r="7" spans="1:2" ht="20" customHeight="1">
      <c r="A7" s="61" t="s">
        <v>1150</v>
      </c>
      <c r="B7" s="99"/>
    </row>
    <row r="8" spans="1:2" ht="20" customHeight="1">
      <c r="A8" s="61" t="s">
        <v>1151</v>
      </c>
      <c r="B8" s="99"/>
    </row>
    <row r="9" spans="1:2" ht="20" customHeight="1">
      <c r="A9" s="61" t="s">
        <v>1152</v>
      </c>
      <c r="B9" s="99"/>
    </row>
    <row r="10" spans="1:2" ht="20" customHeight="1">
      <c r="A10" s="61" t="s">
        <v>1153</v>
      </c>
      <c r="B10" s="99"/>
    </row>
    <row r="11" spans="1:2" ht="20" customHeight="1">
      <c r="A11" s="60" t="s">
        <v>1154</v>
      </c>
      <c r="B11" s="99"/>
    </row>
    <row r="12" spans="1:2" ht="20" customHeight="1">
      <c r="A12" s="60" t="s">
        <v>1149</v>
      </c>
      <c r="B12" s="99"/>
    </row>
    <row r="13" spans="1:2" ht="20" customHeight="1">
      <c r="A13" s="61" t="s">
        <v>1150</v>
      </c>
      <c r="B13" s="99"/>
    </row>
    <row r="14" spans="1:2" ht="20" customHeight="1">
      <c r="A14" s="61" t="s">
        <v>1151</v>
      </c>
      <c r="B14" s="99"/>
    </row>
    <row r="15" spans="1:2" ht="20" customHeight="1">
      <c r="A15" s="61" t="s">
        <v>69</v>
      </c>
      <c r="B15" s="99"/>
    </row>
    <row r="16" spans="1:2" ht="20" customHeight="1">
      <c r="A16" s="60" t="s">
        <v>1155</v>
      </c>
      <c r="B16" s="99">
        <v>138209.45203499999</v>
      </c>
    </row>
    <row r="17" spans="1:2" ht="20" customHeight="1">
      <c r="A17" s="60" t="s">
        <v>1149</v>
      </c>
      <c r="B17" s="99">
        <v>135161.277156</v>
      </c>
    </row>
    <row r="18" spans="1:2" ht="20" customHeight="1">
      <c r="A18" s="61" t="s">
        <v>1150</v>
      </c>
      <c r="B18" s="99"/>
    </row>
    <row r="19" spans="1:2" ht="20" customHeight="1">
      <c r="A19" s="61" t="s">
        <v>1151</v>
      </c>
      <c r="B19" s="99">
        <v>2264.0182690000001</v>
      </c>
    </row>
    <row r="20" spans="1:2" ht="20" customHeight="1">
      <c r="A20" s="61" t="s">
        <v>1153</v>
      </c>
      <c r="B20" s="99">
        <v>708.90919699999995</v>
      </c>
    </row>
    <row r="21" spans="1:2" ht="20" customHeight="1">
      <c r="A21" s="61" t="s">
        <v>63</v>
      </c>
      <c r="B21" s="99">
        <v>75.247412999999995</v>
      </c>
    </row>
    <row r="22" spans="1:2" ht="20" customHeight="1">
      <c r="A22" s="60" t="s">
        <v>1156</v>
      </c>
      <c r="B22" s="99"/>
    </row>
    <row r="23" spans="1:2" ht="20" customHeight="1">
      <c r="A23" s="60" t="s">
        <v>1149</v>
      </c>
      <c r="B23" s="99"/>
    </row>
    <row r="24" spans="1:2" ht="20" customHeight="1">
      <c r="A24" s="61" t="s">
        <v>1150</v>
      </c>
      <c r="B24" s="99"/>
    </row>
    <row r="25" spans="1:2" ht="20" customHeight="1">
      <c r="A25" s="61" t="s">
        <v>1151</v>
      </c>
      <c r="B25" s="99"/>
    </row>
    <row r="26" spans="1:2" ht="20" customHeight="1">
      <c r="A26" s="61" t="s">
        <v>69</v>
      </c>
      <c r="B26" s="99"/>
    </row>
    <row r="27" spans="1:2" ht="20" customHeight="1">
      <c r="A27" s="60" t="s">
        <v>1157</v>
      </c>
      <c r="B27" s="99">
        <v>94529.625650000002</v>
      </c>
    </row>
    <row r="28" spans="1:2" ht="20" customHeight="1">
      <c r="A28" s="60" t="s">
        <v>1149</v>
      </c>
      <c r="B28" s="99">
        <v>41277.078035999999</v>
      </c>
    </row>
    <row r="29" spans="1:2" ht="20" customHeight="1">
      <c r="A29" s="61" t="s">
        <v>1150</v>
      </c>
      <c r="B29" s="99">
        <v>46059.370690000003</v>
      </c>
    </row>
    <row r="30" spans="1:2" ht="20" customHeight="1">
      <c r="A30" s="61" t="s">
        <v>1151</v>
      </c>
      <c r="B30" s="99">
        <v>2361.3948329999998</v>
      </c>
    </row>
    <row r="31" spans="1:2" ht="20" customHeight="1">
      <c r="A31" s="61" t="s">
        <v>1159</v>
      </c>
      <c r="B31" s="99">
        <v>4698.684628</v>
      </c>
    </row>
    <row r="32" spans="1:2" ht="20" customHeight="1">
      <c r="A32" s="61" t="s">
        <v>1153</v>
      </c>
      <c r="B32" s="99">
        <v>56.514212000000001</v>
      </c>
    </row>
    <row r="33" spans="1:2" ht="20" customHeight="1">
      <c r="A33" s="61" t="s">
        <v>63</v>
      </c>
      <c r="B33" s="99">
        <v>76.583251000000004</v>
      </c>
    </row>
    <row r="34" spans="1:2" ht="20" customHeight="1">
      <c r="A34" s="60" t="s">
        <v>1158</v>
      </c>
      <c r="B34" s="99">
        <v>339125.25011099997</v>
      </c>
    </row>
    <row r="35" spans="1:2" ht="20" customHeight="1">
      <c r="A35" s="60" t="s">
        <v>1149</v>
      </c>
      <c r="B35" s="99">
        <v>127233.05877800001</v>
      </c>
    </row>
    <row r="36" spans="1:2" ht="20" customHeight="1">
      <c r="A36" s="61" t="s">
        <v>1150</v>
      </c>
      <c r="B36" s="99">
        <v>209824.197327</v>
      </c>
    </row>
    <row r="37" spans="1:2" ht="20" customHeight="1">
      <c r="A37" s="61" t="s">
        <v>1151</v>
      </c>
      <c r="B37" s="99">
        <v>133.97697099999999</v>
      </c>
    </row>
    <row r="38" spans="1:2" ht="20" customHeight="1">
      <c r="A38" s="61" t="s">
        <v>1159</v>
      </c>
      <c r="B38" s="99"/>
    </row>
    <row r="39" spans="1:2" ht="20" customHeight="1">
      <c r="A39" s="61" t="s">
        <v>1153</v>
      </c>
      <c r="B39" s="99">
        <v>1813.2450160000001</v>
      </c>
    </row>
    <row r="40" spans="1:2" ht="20" customHeight="1">
      <c r="A40" s="61" t="s">
        <v>63</v>
      </c>
      <c r="B40" s="99">
        <v>120.772019</v>
      </c>
    </row>
    <row r="41" spans="1:2" ht="20" customHeight="1">
      <c r="A41" s="60" t="s">
        <v>1160</v>
      </c>
      <c r="B41" s="99">
        <v>129600.073628</v>
      </c>
    </row>
    <row r="42" spans="1:2" ht="20" customHeight="1">
      <c r="A42" s="60" t="s">
        <v>1149</v>
      </c>
      <c r="B42" s="99">
        <v>48138.16</v>
      </c>
    </row>
    <row r="43" spans="1:2" ht="20" customHeight="1">
      <c r="A43" s="61" t="s">
        <v>1150</v>
      </c>
      <c r="B43" s="99">
        <v>80631.418000000005</v>
      </c>
    </row>
    <row r="44" spans="1:2" ht="20" customHeight="1">
      <c r="A44" s="61" t="s">
        <v>1151</v>
      </c>
      <c r="B44" s="99">
        <v>800.95326599999999</v>
      </c>
    </row>
    <row r="45" spans="1:2" ht="20" customHeight="1">
      <c r="A45" s="61" t="s">
        <v>63</v>
      </c>
      <c r="B45" s="99">
        <v>29.542362000000001</v>
      </c>
    </row>
    <row r="46" spans="1:2" ht="20" customHeight="1">
      <c r="A46" s="60" t="s">
        <v>1161</v>
      </c>
      <c r="B46" s="100">
        <v>0</v>
      </c>
    </row>
    <row r="47" spans="1:2" ht="20" customHeight="1">
      <c r="A47" s="60" t="s">
        <v>1162</v>
      </c>
      <c r="B47" s="100">
        <v>0</v>
      </c>
    </row>
    <row r="48" spans="1:2" ht="20" customHeight="1">
      <c r="A48" s="60" t="s">
        <v>1163</v>
      </c>
      <c r="B48" s="100">
        <v>701464.40142400004</v>
      </c>
    </row>
    <row r="49" spans="1:2" ht="20" customHeight="1">
      <c r="A49" s="60" t="s">
        <v>1149</v>
      </c>
      <c r="B49" s="100">
        <v>351809.57397000003</v>
      </c>
    </row>
    <row r="50" spans="1:2" ht="20" customHeight="1">
      <c r="A50" s="61" t="s">
        <v>1150</v>
      </c>
      <c r="B50" s="100">
        <v>336514.98601699999</v>
      </c>
    </row>
    <row r="51" spans="1:2" ht="20" customHeight="1">
      <c r="A51" s="61" t="s">
        <v>1151</v>
      </c>
      <c r="B51" s="100">
        <v>5560.343339</v>
      </c>
    </row>
    <row r="52" spans="1:2" ht="20" customHeight="1">
      <c r="A52" s="61" t="s">
        <v>1159</v>
      </c>
      <c r="B52" s="100">
        <v>4698.684628</v>
      </c>
    </row>
    <row r="53" spans="1:2" ht="20" customHeight="1">
      <c r="A53" s="61" t="s">
        <v>1153</v>
      </c>
      <c r="B53" s="100">
        <v>2578.6684249999998</v>
      </c>
    </row>
    <row r="54" spans="1:2" ht="20" customHeight="1">
      <c r="A54" s="61" t="s">
        <v>63</v>
      </c>
      <c r="B54" s="100">
        <v>302.14504499999998</v>
      </c>
    </row>
    <row r="55" spans="1:2">
      <c r="B55" s="101"/>
    </row>
    <row r="56" spans="1:2">
      <c r="B56" s="101"/>
    </row>
    <row r="57" spans="1:2">
      <c r="B57" s="101"/>
    </row>
    <row r="58" spans="1:2">
      <c r="B58" s="101"/>
    </row>
    <row r="59" spans="1:2">
      <c r="B59" s="101"/>
    </row>
    <row r="60" spans="1:2">
      <c r="B60" s="101"/>
    </row>
    <row r="61" spans="1:2">
      <c r="B61" s="101"/>
    </row>
    <row r="62" spans="1:2">
      <c r="B62" s="101"/>
    </row>
    <row r="63" spans="1:2">
      <c r="B63" s="101"/>
    </row>
    <row r="64" spans="1:2">
      <c r="B64" s="101"/>
    </row>
    <row r="65" spans="2:2">
      <c r="B65" s="101"/>
    </row>
    <row r="66" spans="2:2">
      <c r="B66" s="101"/>
    </row>
    <row r="67" spans="2:2">
      <c r="B67" s="101"/>
    </row>
    <row r="68" spans="2:2">
      <c r="B68" s="101"/>
    </row>
    <row r="69" spans="2:2">
      <c r="B69" s="101"/>
    </row>
    <row r="70" spans="2:2">
      <c r="B70" s="101"/>
    </row>
    <row r="71" spans="2:2">
      <c r="B71" s="101"/>
    </row>
    <row r="72" spans="2:2">
      <c r="B72" s="101"/>
    </row>
    <row r="73" spans="2:2">
      <c r="B73" s="101"/>
    </row>
    <row r="74" spans="2:2">
      <c r="B74" s="101"/>
    </row>
    <row r="75" spans="2:2">
      <c r="B75" s="101"/>
    </row>
    <row r="76" spans="2:2">
      <c r="B76" s="101"/>
    </row>
    <row r="77" spans="2:2">
      <c r="B77" s="101"/>
    </row>
    <row r="78" spans="2:2">
      <c r="B78" s="101"/>
    </row>
    <row r="79" spans="2:2">
      <c r="B79" s="101"/>
    </row>
    <row r="80" spans="2:2">
      <c r="B80" s="101"/>
    </row>
    <row r="81" spans="2:2">
      <c r="B81" s="101"/>
    </row>
    <row r="82" spans="2:2">
      <c r="B82" s="101"/>
    </row>
    <row r="83" spans="2:2">
      <c r="B83" s="101"/>
    </row>
    <row r="84" spans="2:2">
      <c r="B84" s="101"/>
    </row>
    <row r="85" spans="2:2">
      <c r="B85" s="101"/>
    </row>
    <row r="86" spans="2:2">
      <c r="B86" s="101"/>
    </row>
    <row r="87" spans="2:2">
      <c r="B87" s="101"/>
    </row>
    <row r="88" spans="2:2">
      <c r="B88" s="101"/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tabColor rgb="FF92D050"/>
  </sheetPr>
  <dimension ref="A1:B38"/>
  <sheetViews>
    <sheetView workbookViewId="0">
      <selection activeCell="A10" sqref="A10"/>
    </sheetView>
  </sheetViews>
  <sheetFormatPr defaultColWidth="10.1796875" defaultRowHeight="14"/>
  <cols>
    <col min="1" max="1" width="53.81640625" style="57" customWidth="1"/>
    <col min="2" max="2" width="21.08984375" style="102" customWidth="1"/>
    <col min="3" max="3" width="9.7265625" style="57" customWidth="1"/>
    <col min="4" max="16384" width="10.1796875" style="57"/>
  </cols>
  <sheetData>
    <row r="1" spans="1:2" ht="22.75" customHeight="1">
      <c r="A1" s="58" t="s">
        <v>1217</v>
      </c>
      <c r="B1" s="98"/>
    </row>
    <row r="2" spans="1:2" ht="21" customHeight="1">
      <c r="A2" s="180" t="s">
        <v>1214</v>
      </c>
      <c r="B2" s="180"/>
    </row>
    <row r="3" spans="1:2" ht="20" customHeight="1">
      <c r="A3" s="58"/>
      <c r="B3" s="98" t="s">
        <v>36</v>
      </c>
    </row>
    <row r="4" spans="1:2" ht="20" customHeight="1">
      <c r="A4" s="59" t="s">
        <v>1040</v>
      </c>
      <c r="B4" s="59" t="s">
        <v>1042</v>
      </c>
    </row>
    <row r="5" spans="1:2" ht="20" customHeight="1">
      <c r="A5" s="60" t="s">
        <v>1166</v>
      </c>
      <c r="B5" s="99"/>
    </row>
    <row r="6" spans="1:2" ht="20" customHeight="1">
      <c r="A6" s="60" t="s">
        <v>1167</v>
      </c>
      <c r="B6" s="99"/>
    </row>
    <row r="7" spans="1:2" ht="20" customHeight="1">
      <c r="A7" s="61" t="s">
        <v>1168</v>
      </c>
      <c r="B7" s="99"/>
    </row>
    <row r="8" spans="1:2" ht="20" customHeight="1">
      <c r="A8" s="61" t="s">
        <v>1169</v>
      </c>
      <c r="B8" s="99"/>
    </row>
    <row r="9" spans="1:2" ht="20" customHeight="1">
      <c r="A9" s="61" t="s">
        <v>1170</v>
      </c>
      <c r="B9" s="99" t="s">
        <v>0</v>
      </c>
    </row>
    <row r="10" spans="1:2" ht="20" customHeight="1">
      <c r="A10" s="61" t="s">
        <v>1171</v>
      </c>
      <c r="B10" s="99"/>
    </row>
    <row r="11" spans="1:2" ht="20" customHeight="1">
      <c r="A11" s="60" t="s">
        <v>1172</v>
      </c>
      <c r="B11" s="99"/>
    </row>
    <row r="12" spans="1:2" ht="20" customHeight="1">
      <c r="A12" s="60" t="s">
        <v>1173</v>
      </c>
      <c r="B12" s="99"/>
    </row>
    <row r="13" spans="1:2" ht="20" customHeight="1">
      <c r="A13" s="60" t="s">
        <v>1174</v>
      </c>
      <c r="B13" s="99">
        <v>133017.050162</v>
      </c>
    </row>
    <row r="14" spans="1:2" ht="20" customHeight="1">
      <c r="A14" s="60" t="s">
        <v>1175</v>
      </c>
      <c r="B14" s="99">
        <v>88608.576845999996</v>
      </c>
    </row>
    <row r="15" spans="1:2" ht="20" customHeight="1">
      <c r="A15" s="60" t="s">
        <v>1171</v>
      </c>
      <c r="B15" s="99">
        <v>585.80752800000005</v>
      </c>
    </row>
    <row r="16" spans="1:2" ht="20" customHeight="1">
      <c r="A16" s="61" t="s">
        <v>1176</v>
      </c>
      <c r="B16" s="99">
        <v>43822.665787999998</v>
      </c>
    </row>
    <row r="17" spans="1:2" ht="20" customHeight="1">
      <c r="A17" s="60" t="s">
        <v>1177</v>
      </c>
      <c r="B17" s="99"/>
    </row>
    <row r="18" spans="1:2" ht="20" customHeight="1">
      <c r="A18" s="60" t="s">
        <v>1178</v>
      </c>
      <c r="B18" s="99"/>
    </row>
    <row r="19" spans="1:2" ht="20" customHeight="1">
      <c r="A19" s="61" t="s">
        <v>1179</v>
      </c>
      <c r="B19" s="99"/>
    </row>
    <row r="20" spans="1:2" ht="20" customHeight="1">
      <c r="A20" s="61" t="s">
        <v>1180</v>
      </c>
      <c r="B20" s="99"/>
    </row>
    <row r="21" spans="1:2" ht="20" customHeight="1">
      <c r="A21" s="61" t="s">
        <v>108</v>
      </c>
      <c r="B21" s="99"/>
    </row>
    <row r="22" spans="1:2" ht="20" customHeight="1">
      <c r="A22" s="60" t="s">
        <v>1157</v>
      </c>
      <c r="B22" s="99">
        <v>53202.233797000001</v>
      </c>
    </row>
    <row r="23" spans="1:2" ht="20" customHeight="1">
      <c r="A23" s="60" t="s">
        <v>1184</v>
      </c>
      <c r="B23" s="99">
        <v>53051.356527999997</v>
      </c>
    </row>
    <row r="24" spans="1:2" ht="20" customHeight="1">
      <c r="A24" s="60" t="s">
        <v>1171</v>
      </c>
      <c r="B24" s="99">
        <v>121.433469</v>
      </c>
    </row>
    <row r="25" spans="1:2" ht="20" customHeight="1">
      <c r="A25" s="60" t="s">
        <v>859</v>
      </c>
      <c r="B25" s="99">
        <v>29.4438</v>
      </c>
    </row>
    <row r="26" spans="1:2" ht="20" customHeight="1">
      <c r="A26" s="60" t="s">
        <v>1181</v>
      </c>
      <c r="B26" s="99">
        <v>338635.46516099997</v>
      </c>
    </row>
    <row r="27" spans="1:2" ht="20" customHeight="1">
      <c r="A27" s="60" t="s">
        <v>1167</v>
      </c>
      <c r="B27" s="99">
        <v>338271.83827200002</v>
      </c>
    </row>
    <row r="28" spans="1:2" ht="20" customHeight="1">
      <c r="A28" s="61" t="s">
        <v>1171</v>
      </c>
      <c r="B28" s="99">
        <v>292.31911100000002</v>
      </c>
    </row>
    <row r="29" spans="1:2" ht="20" customHeight="1">
      <c r="A29" s="61" t="s">
        <v>859</v>
      </c>
      <c r="B29" s="99">
        <v>71.307777999999999</v>
      </c>
    </row>
    <row r="30" spans="1:2" ht="20" customHeight="1">
      <c r="A30" s="60" t="s">
        <v>1160</v>
      </c>
      <c r="B30" s="99">
        <v>140905.299925</v>
      </c>
    </row>
    <row r="31" spans="1:2" ht="20" customHeight="1">
      <c r="A31" s="60" t="s">
        <v>1207</v>
      </c>
      <c r="B31" s="99">
        <v>130675.940925</v>
      </c>
    </row>
    <row r="32" spans="1:2" ht="20" customHeight="1">
      <c r="A32" s="60" t="s">
        <v>1208</v>
      </c>
      <c r="B32" s="99">
        <v>10229.359</v>
      </c>
    </row>
    <row r="33" spans="1:2" ht="20" customHeight="1">
      <c r="A33" s="60" t="s">
        <v>1182</v>
      </c>
      <c r="B33" s="99">
        <v>0</v>
      </c>
    </row>
    <row r="34" spans="1:2" ht="20" customHeight="1">
      <c r="A34" s="60" t="s">
        <v>1183</v>
      </c>
      <c r="B34" s="99">
        <v>665760.04904499999</v>
      </c>
    </row>
    <row r="35" spans="1:2" ht="20" customHeight="1">
      <c r="A35" s="60" t="s">
        <v>1184</v>
      </c>
      <c r="B35" s="99">
        <v>654430.37835899997</v>
      </c>
    </row>
    <row r="36" spans="1:2" ht="20" customHeight="1">
      <c r="A36" s="61" t="s">
        <v>1208</v>
      </c>
      <c r="B36" s="99">
        <v>10229.359</v>
      </c>
    </row>
    <row r="37" spans="1:2" ht="20" customHeight="1">
      <c r="A37" s="61" t="s">
        <v>1171</v>
      </c>
      <c r="B37" s="99">
        <v>999.56010800000001</v>
      </c>
    </row>
    <row r="38" spans="1:2" ht="20" customHeight="1">
      <c r="A38" s="61" t="s">
        <v>859</v>
      </c>
      <c r="B38" s="99">
        <v>100.75157799999999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tabColor rgb="FF92D050"/>
  </sheetPr>
  <dimension ref="A1:B38"/>
  <sheetViews>
    <sheetView topLeftCell="A10" workbookViewId="0"/>
  </sheetViews>
  <sheetFormatPr defaultColWidth="10.1796875" defaultRowHeight="14"/>
  <cols>
    <col min="1" max="1" width="52.08984375" style="57" customWidth="1"/>
    <col min="2" max="2" width="17.90625" style="102" customWidth="1"/>
    <col min="3" max="3" width="9.7265625" style="57" customWidth="1"/>
    <col min="4" max="16384" width="10.1796875" style="57"/>
  </cols>
  <sheetData>
    <row r="1" spans="1:2" ht="14.25" customHeight="1">
      <c r="A1" s="58" t="s">
        <v>1218</v>
      </c>
      <c r="B1" s="98"/>
    </row>
    <row r="2" spans="1:2" ht="30.5" customHeight="1">
      <c r="A2" s="180" t="s">
        <v>1215</v>
      </c>
      <c r="B2" s="180"/>
    </row>
    <row r="3" spans="1:2" ht="20" customHeight="1">
      <c r="A3" s="58"/>
      <c r="B3" s="98" t="s">
        <v>36</v>
      </c>
    </row>
    <row r="4" spans="1:2" ht="20" customHeight="1">
      <c r="A4" s="59" t="s">
        <v>1040</v>
      </c>
      <c r="B4" s="59" t="s">
        <v>1042</v>
      </c>
    </row>
    <row r="5" spans="1:2" ht="20" customHeight="1">
      <c r="A5" s="60" t="s">
        <v>1187</v>
      </c>
      <c r="B5" s="100"/>
    </row>
    <row r="6" spans="1:2" ht="20" customHeight="1">
      <c r="A6" s="60" t="s">
        <v>1188</v>
      </c>
      <c r="B6" s="100"/>
    </row>
    <row r="7" spans="1:2" ht="20" customHeight="1">
      <c r="A7" s="60" t="s">
        <v>1189</v>
      </c>
      <c r="B7" s="100">
        <v>489.78494999999998</v>
      </c>
    </row>
    <row r="8" spans="1:2" ht="20" customHeight="1">
      <c r="A8" s="60" t="s">
        <v>1190</v>
      </c>
      <c r="B8" s="100">
        <v>7566.4720429999998</v>
      </c>
    </row>
    <row r="9" spans="1:2" ht="20" customHeight="1">
      <c r="A9" s="60" t="s">
        <v>1191</v>
      </c>
      <c r="B9" s="100">
        <v>5192.4018729999998</v>
      </c>
    </row>
    <row r="10" spans="1:2" ht="20" customHeight="1">
      <c r="A10" s="60" t="s">
        <v>1192</v>
      </c>
      <c r="B10" s="100">
        <v>163067.34923699999</v>
      </c>
    </row>
    <row r="11" spans="1:2" ht="20" customHeight="1">
      <c r="A11" s="60" t="s">
        <v>1209</v>
      </c>
      <c r="B11" s="100">
        <v>41327.391853000001</v>
      </c>
    </row>
    <row r="12" spans="1:2" ht="20" customHeight="1">
      <c r="A12" s="60" t="s">
        <v>1210</v>
      </c>
      <c r="B12" s="100">
        <v>316096.94713099999</v>
      </c>
    </row>
    <row r="13" spans="1:2" ht="20" customHeight="1">
      <c r="A13" s="60" t="s">
        <v>1211</v>
      </c>
      <c r="B13" s="100">
        <v>-11305.226296999999</v>
      </c>
    </row>
    <row r="14" spans="1:2" ht="20" customHeight="1">
      <c r="A14" s="60" t="s">
        <v>1212</v>
      </c>
      <c r="B14" s="100">
        <v>41880.844498999999</v>
      </c>
    </row>
    <row r="15" spans="1:2">
      <c r="B15" s="101"/>
    </row>
    <row r="16" spans="1:2">
      <c r="B16" s="101"/>
    </row>
    <row r="17" spans="2:2">
      <c r="B17" s="101"/>
    </row>
    <row r="18" spans="2:2">
      <c r="B18" s="101"/>
    </row>
    <row r="19" spans="2:2">
      <c r="B19" s="101"/>
    </row>
    <row r="20" spans="2:2">
      <c r="B20" s="101"/>
    </row>
    <row r="21" spans="2:2">
      <c r="B21" s="101"/>
    </row>
    <row r="22" spans="2:2">
      <c r="B22" s="101"/>
    </row>
    <row r="23" spans="2:2">
      <c r="B23" s="101"/>
    </row>
    <row r="24" spans="2:2">
      <c r="B24" s="101"/>
    </row>
    <row r="25" spans="2:2">
      <c r="B25" s="101"/>
    </row>
    <row r="26" spans="2:2">
      <c r="B26" s="101"/>
    </row>
    <row r="27" spans="2:2">
      <c r="B27" s="101"/>
    </row>
    <row r="28" spans="2:2">
      <c r="B28" s="101"/>
    </row>
    <row r="29" spans="2:2">
      <c r="B29" s="101"/>
    </row>
    <row r="30" spans="2:2">
      <c r="B30" s="101"/>
    </row>
    <row r="31" spans="2:2">
      <c r="B31" s="101"/>
    </row>
    <row r="32" spans="2:2">
      <c r="B32" s="101"/>
    </row>
    <row r="33" spans="2:2">
      <c r="B33" s="101"/>
    </row>
    <row r="34" spans="2:2">
      <c r="B34" s="101"/>
    </row>
    <row r="35" spans="2:2">
      <c r="B35" s="101"/>
    </row>
    <row r="36" spans="2:2">
      <c r="B36" s="101"/>
    </row>
    <row r="37" spans="2:2">
      <c r="B37" s="101"/>
    </row>
    <row r="38" spans="2:2">
      <c r="B38" s="101"/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G16"/>
  <sheetViews>
    <sheetView workbookViewId="0">
      <selection activeCell="A10" sqref="A10"/>
    </sheetView>
  </sheetViews>
  <sheetFormatPr defaultColWidth="8.90625" defaultRowHeight="14"/>
  <cols>
    <col min="1" max="1" width="48.6328125" style="121" customWidth="1"/>
    <col min="2" max="2" width="14.36328125" style="141" customWidth="1"/>
    <col min="3" max="3" width="17" style="121" customWidth="1"/>
    <col min="4" max="4" width="13.7265625" style="121" customWidth="1"/>
    <col min="5" max="5" width="8.90625" style="121"/>
    <col min="6" max="6" width="10.26953125" style="121" bestFit="1" customWidth="1"/>
    <col min="7" max="256" width="8.90625" style="121"/>
    <col min="257" max="257" width="48.6328125" style="121" customWidth="1"/>
    <col min="258" max="258" width="14.36328125" style="121" customWidth="1"/>
    <col min="259" max="259" width="17" style="121" customWidth="1"/>
    <col min="260" max="260" width="13.7265625" style="121" customWidth="1"/>
    <col min="261" max="261" width="8.90625" style="121"/>
    <col min="262" max="262" width="10.26953125" style="121" bestFit="1" customWidth="1"/>
    <col min="263" max="512" width="8.90625" style="121"/>
    <col min="513" max="513" width="48.6328125" style="121" customWidth="1"/>
    <col min="514" max="514" width="14.36328125" style="121" customWidth="1"/>
    <col min="515" max="515" width="17" style="121" customWidth="1"/>
    <col min="516" max="516" width="13.7265625" style="121" customWidth="1"/>
    <col min="517" max="517" width="8.90625" style="121"/>
    <col min="518" max="518" width="10.26953125" style="121" bestFit="1" customWidth="1"/>
    <col min="519" max="768" width="8.90625" style="121"/>
    <col min="769" max="769" width="48.6328125" style="121" customWidth="1"/>
    <col min="770" max="770" width="14.36328125" style="121" customWidth="1"/>
    <col min="771" max="771" width="17" style="121" customWidth="1"/>
    <col min="772" max="772" width="13.7265625" style="121" customWidth="1"/>
    <col min="773" max="773" width="8.90625" style="121"/>
    <col min="774" max="774" width="10.26953125" style="121" bestFit="1" customWidth="1"/>
    <col min="775" max="1024" width="8.90625" style="121"/>
    <col min="1025" max="1025" width="48.6328125" style="121" customWidth="1"/>
    <col min="1026" max="1026" width="14.36328125" style="121" customWidth="1"/>
    <col min="1027" max="1027" width="17" style="121" customWidth="1"/>
    <col min="1028" max="1028" width="13.7265625" style="121" customWidth="1"/>
    <col min="1029" max="1029" width="8.90625" style="121"/>
    <col min="1030" max="1030" width="10.26953125" style="121" bestFit="1" customWidth="1"/>
    <col min="1031" max="1280" width="8.90625" style="121"/>
    <col min="1281" max="1281" width="48.6328125" style="121" customWidth="1"/>
    <col min="1282" max="1282" width="14.36328125" style="121" customWidth="1"/>
    <col min="1283" max="1283" width="17" style="121" customWidth="1"/>
    <col min="1284" max="1284" width="13.7265625" style="121" customWidth="1"/>
    <col min="1285" max="1285" width="8.90625" style="121"/>
    <col min="1286" max="1286" width="10.26953125" style="121" bestFit="1" customWidth="1"/>
    <col min="1287" max="1536" width="8.90625" style="121"/>
    <col min="1537" max="1537" width="48.6328125" style="121" customWidth="1"/>
    <col min="1538" max="1538" width="14.36328125" style="121" customWidth="1"/>
    <col min="1539" max="1539" width="17" style="121" customWidth="1"/>
    <col min="1540" max="1540" width="13.7265625" style="121" customWidth="1"/>
    <col min="1541" max="1541" width="8.90625" style="121"/>
    <col min="1542" max="1542" width="10.26953125" style="121" bestFit="1" customWidth="1"/>
    <col min="1543" max="1792" width="8.90625" style="121"/>
    <col min="1793" max="1793" width="48.6328125" style="121" customWidth="1"/>
    <col min="1794" max="1794" width="14.36328125" style="121" customWidth="1"/>
    <col min="1795" max="1795" width="17" style="121" customWidth="1"/>
    <col min="1796" max="1796" width="13.7265625" style="121" customWidth="1"/>
    <col min="1797" max="1797" width="8.90625" style="121"/>
    <col min="1798" max="1798" width="10.26953125" style="121" bestFit="1" customWidth="1"/>
    <col min="1799" max="2048" width="8.90625" style="121"/>
    <col min="2049" max="2049" width="48.6328125" style="121" customWidth="1"/>
    <col min="2050" max="2050" width="14.36328125" style="121" customWidth="1"/>
    <col min="2051" max="2051" width="17" style="121" customWidth="1"/>
    <col min="2052" max="2052" width="13.7265625" style="121" customWidth="1"/>
    <col min="2053" max="2053" width="8.90625" style="121"/>
    <col min="2054" max="2054" width="10.26953125" style="121" bestFit="1" customWidth="1"/>
    <col min="2055" max="2304" width="8.90625" style="121"/>
    <col min="2305" max="2305" width="48.6328125" style="121" customWidth="1"/>
    <col min="2306" max="2306" width="14.36328125" style="121" customWidth="1"/>
    <col min="2307" max="2307" width="17" style="121" customWidth="1"/>
    <col min="2308" max="2308" width="13.7265625" style="121" customWidth="1"/>
    <col min="2309" max="2309" width="8.90625" style="121"/>
    <col min="2310" max="2310" width="10.26953125" style="121" bestFit="1" customWidth="1"/>
    <col min="2311" max="2560" width="8.90625" style="121"/>
    <col min="2561" max="2561" width="48.6328125" style="121" customWidth="1"/>
    <col min="2562" max="2562" width="14.36328125" style="121" customWidth="1"/>
    <col min="2563" max="2563" width="17" style="121" customWidth="1"/>
    <col min="2564" max="2564" width="13.7265625" style="121" customWidth="1"/>
    <col min="2565" max="2565" width="8.90625" style="121"/>
    <col min="2566" max="2566" width="10.26953125" style="121" bestFit="1" customWidth="1"/>
    <col min="2567" max="2816" width="8.90625" style="121"/>
    <col min="2817" max="2817" width="48.6328125" style="121" customWidth="1"/>
    <col min="2818" max="2818" width="14.36328125" style="121" customWidth="1"/>
    <col min="2819" max="2819" width="17" style="121" customWidth="1"/>
    <col min="2820" max="2820" width="13.7265625" style="121" customWidth="1"/>
    <col min="2821" max="2821" width="8.90625" style="121"/>
    <col min="2822" max="2822" width="10.26953125" style="121" bestFit="1" customWidth="1"/>
    <col min="2823" max="3072" width="8.90625" style="121"/>
    <col min="3073" max="3073" width="48.6328125" style="121" customWidth="1"/>
    <col min="3074" max="3074" width="14.36328125" style="121" customWidth="1"/>
    <col min="3075" max="3075" width="17" style="121" customWidth="1"/>
    <col min="3076" max="3076" width="13.7265625" style="121" customWidth="1"/>
    <col min="3077" max="3077" width="8.90625" style="121"/>
    <col min="3078" max="3078" width="10.26953125" style="121" bestFit="1" customWidth="1"/>
    <col min="3079" max="3328" width="8.90625" style="121"/>
    <col min="3329" max="3329" width="48.6328125" style="121" customWidth="1"/>
    <col min="3330" max="3330" width="14.36328125" style="121" customWidth="1"/>
    <col min="3331" max="3331" width="17" style="121" customWidth="1"/>
    <col min="3332" max="3332" width="13.7265625" style="121" customWidth="1"/>
    <col min="3333" max="3333" width="8.90625" style="121"/>
    <col min="3334" max="3334" width="10.26953125" style="121" bestFit="1" customWidth="1"/>
    <col min="3335" max="3584" width="8.90625" style="121"/>
    <col min="3585" max="3585" width="48.6328125" style="121" customWidth="1"/>
    <col min="3586" max="3586" width="14.36328125" style="121" customWidth="1"/>
    <col min="3587" max="3587" width="17" style="121" customWidth="1"/>
    <col min="3588" max="3588" width="13.7265625" style="121" customWidth="1"/>
    <col min="3589" max="3589" width="8.90625" style="121"/>
    <col min="3590" max="3590" width="10.26953125" style="121" bestFit="1" customWidth="1"/>
    <col min="3591" max="3840" width="8.90625" style="121"/>
    <col min="3841" max="3841" width="48.6328125" style="121" customWidth="1"/>
    <col min="3842" max="3842" width="14.36328125" style="121" customWidth="1"/>
    <col min="3843" max="3843" width="17" style="121" customWidth="1"/>
    <col min="3844" max="3844" width="13.7265625" style="121" customWidth="1"/>
    <col min="3845" max="3845" width="8.90625" style="121"/>
    <col min="3846" max="3846" width="10.26953125" style="121" bestFit="1" customWidth="1"/>
    <col min="3847" max="4096" width="8.90625" style="121"/>
    <col min="4097" max="4097" width="48.6328125" style="121" customWidth="1"/>
    <col min="4098" max="4098" width="14.36328125" style="121" customWidth="1"/>
    <col min="4099" max="4099" width="17" style="121" customWidth="1"/>
    <col min="4100" max="4100" width="13.7265625" style="121" customWidth="1"/>
    <col min="4101" max="4101" width="8.90625" style="121"/>
    <col min="4102" max="4102" width="10.26953125" style="121" bestFit="1" customWidth="1"/>
    <col min="4103" max="4352" width="8.90625" style="121"/>
    <col min="4353" max="4353" width="48.6328125" style="121" customWidth="1"/>
    <col min="4354" max="4354" width="14.36328125" style="121" customWidth="1"/>
    <col min="4355" max="4355" width="17" style="121" customWidth="1"/>
    <col min="4356" max="4356" width="13.7265625" style="121" customWidth="1"/>
    <col min="4357" max="4357" width="8.90625" style="121"/>
    <col min="4358" max="4358" width="10.26953125" style="121" bestFit="1" customWidth="1"/>
    <col min="4359" max="4608" width="8.90625" style="121"/>
    <col min="4609" max="4609" width="48.6328125" style="121" customWidth="1"/>
    <col min="4610" max="4610" width="14.36328125" style="121" customWidth="1"/>
    <col min="4611" max="4611" width="17" style="121" customWidth="1"/>
    <col min="4612" max="4612" width="13.7265625" style="121" customWidth="1"/>
    <col min="4613" max="4613" width="8.90625" style="121"/>
    <col min="4614" max="4614" width="10.26953125" style="121" bestFit="1" customWidth="1"/>
    <col min="4615" max="4864" width="8.90625" style="121"/>
    <col min="4865" max="4865" width="48.6328125" style="121" customWidth="1"/>
    <col min="4866" max="4866" width="14.36328125" style="121" customWidth="1"/>
    <col min="4867" max="4867" width="17" style="121" customWidth="1"/>
    <col min="4868" max="4868" width="13.7265625" style="121" customWidth="1"/>
    <col min="4869" max="4869" width="8.90625" style="121"/>
    <col min="4870" max="4870" width="10.26953125" style="121" bestFit="1" customWidth="1"/>
    <col min="4871" max="5120" width="8.90625" style="121"/>
    <col min="5121" max="5121" width="48.6328125" style="121" customWidth="1"/>
    <col min="5122" max="5122" width="14.36328125" style="121" customWidth="1"/>
    <col min="5123" max="5123" width="17" style="121" customWidth="1"/>
    <col min="5124" max="5124" width="13.7265625" style="121" customWidth="1"/>
    <col min="5125" max="5125" width="8.90625" style="121"/>
    <col min="5126" max="5126" width="10.26953125" style="121" bestFit="1" customWidth="1"/>
    <col min="5127" max="5376" width="8.90625" style="121"/>
    <col min="5377" max="5377" width="48.6328125" style="121" customWidth="1"/>
    <col min="5378" max="5378" width="14.36328125" style="121" customWidth="1"/>
    <col min="5379" max="5379" width="17" style="121" customWidth="1"/>
    <col min="5380" max="5380" width="13.7265625" style="121" customWidth="1"/>
    <col min="5381" max="5381" width="8.90625" style="121"/>
    <col min="5382" max="5382" width="10.26953125" style="121" bestFit="1" customWidth="1"/>
    <col min="5383" max="5632" width="8.90625" style="121"/>
    <col min="5633" max="5633" width="48.6328125" style="121" customWidth="1"/>
    <col min="5634" max="5634" width="14.36328125" style="121" customWidth="1"/>
    <col min="5635" max="5635" width="17" style="121" customWidth="1"/>
    <col min="5636" max="5636" width="13.7265625" style="121" customWidth="1"/>
    <col min="5637" max="5637" width="8.90625" style="121"/>
    <col min="5638" max="5638" width="10.26953125" style="121" bestFit="1" customWidth="1"/>
    <col min="5639" max="5888" width="8.90625" style="121"/>
    <col min="5889" max="5889" width="48.6328125" style="121" customWidth="1"/>
    <col min="5890" max="5890" width="14.36328125" style="121" customWidth="1"/>
    <col min="5891" max="5891" width="17" style="121" customWidth="1"/>
    <col min="5892" max="5892" width="13.7265625" style="121" customWidth="1"/>
    <col min="5893" max="5893" width="8.90625" style="121"/>
    <col min="5894" max="5894" width="10.26953125" style="121" bestFit="1" customWidth="1"/>
    <col min="5895" max="6144" width="8.90625" style="121"/>
    <col min="6145" max="6145" width="48.6328125" style="121" customWidth="1"/>
    <col min="6146" max="6146" width="14.36328125" style="121" customWidth="1"/>
    <col min="6147" max="6147" width="17" style="121" customWidth="1"/>
    <col min="6148" max="6148" width="13.7265625" style="121" customWidth="1"/>
    <col min="6149" max="6149" width="8.90625" style="121"/>
    <col min="6150" max="6150" width="10.26953125" style="121" bestFit="1" customWidth="1"/>
    <col min="6151" max="6400" width="8.90625" style="121"/>
    <col min="6401" max="6401" width="48.6328125" style="121" customWidth="1"/>
    <col min="6402" max="6402" width="14.36328125" style="121" customWidth="1"/>
    <col min="6403" max="6403" width="17" style="121" customWidth="1"/>
    <col min="6404" max="6404" width="13.7265625" style="121" customWidth="1"/>
    <col min="6405" max="6405" width="8.90625" style="121"/>
    <col min="6406" max="6406" width="10.26953125" style="121" bestFit="1" customWidth="1"/>
    <col min="6407" max="6656" width="8.90625" style="121"/>
    <col min="6657" max="6657" width="48.6328125" style="121" customWidth="1"/>
    <col min="6658" max="6658" width="14.36328125" style="121" customWidth="1"/>
    <col min="6659" max="6659" width="17" style="121" customWidth="1"/>
    <col min="6660" max="6660" width="13.7265625" style="121" customWidth="1"/>
    <col min="6661" max="6661" width="8.90625" style="121"/>
    <col min="6662" max="6662" width="10.26953125" style="121" bestFit="1" customWidth="1"/>
    <col min="6663" max="6912" width="8.90625" style="121"/>
    <col min="6913" max="6913" width="48.6328125" style="121" customWidth="1"/>
    <col min="6914" max="6914" width="14.36328125" style="121" customWidth="1"/>
    <col min="6915" max="6915" width="17" style="121" customWidth="1"/>
    <col min="6916" max="6916" width="13.7265625" style="121" customWidth="1"/>
    <col min="6917" max="6917" width="8.90625" style="121"/>
    <col min="6918" max="6918" width="10.26953125" style="121" bestFit="1" customWidth="1"/>
    <col min="6919" max="7168" width="8.90625" style="121"/>
    <col min="7169" max="7169" width="48.6328125" style="121" customWidth="1"/>
    <col min="7170" max="7170" width="14.36328125" style="121" customWidth="1"/>
    <col min="7171" max="7171" width="17" style="121" customWidth="1"/>
    <col min="7172" max="7172" width="13.7265625" style="121" customWidth="1"/>
    <col min="7173" max="7173" width="8.90625" style="121"/>
    <col min="7174" max="7174" width="10.26953125" style="121" bestFit="1" customWidth="1"/>
    <col min="7175" max="7424" width="8.90625" style="121"/>
    <col min="7425" max="7425" width="48.6328125" style="121" customWidth="1"/>
    <col min="7426" max="7426" width="14.36328125" style="121" customWidth="1"/>
    <col min="7427" max="7427" width="17" style="121" customWidth="1"/>
    <col min="7428" max="7428" width="13.7265625" style="121" customWidth="1"/>
    <col min="7429" max="7429" width="8.90625" style="121"/>
    <col min="7430" max="7430" width="10.26953125" style="121" bestFit="1" customWidth="1"/>
    <col min="7431" max="7680" width="8.90625" style="121"/>
    <col min="7681" max="7681" width="48.6328125" style="121" customWidth="1"/>
    <col min="7682" max="7682" width="14.36328125" style="121" customWidth="1"/>
    <col min="7683" max="7683" width="17" style="121" customWidth="1"/>
    <col min="7684" max="7684" width="13.7265625" style="121" customWidth="1"/>
    <col min="7685" max="7685" width="8.90625" style="121"/>
    <col min="7686" max="7686" width="10.26953125" style="121" bestFit="1" customWidth="1"/>
    <col min="7687" max="7936" width="8.90625" style="121"/>
    <col min="7937" max="7937" width="48.6328125" style="121" customWidth="1"/>
    <col min="7938" max="7938" width="14.36328125" style="121" customWidth="1"/>
    <col min="7939" max="7939" width="17" style="121" customWidth="1"/>
    <col min="7940" max="7940" width="13.7265625" style="121" customWidth="1"/>
    <col min="7941" max="7941" width="8.90625" style="121"/>
    <col min="7942" max="7942" width="10.26953125" style="121" bestFit="1" customWidth="1"/>
    <col min="7943" max="8192" width="8.90625" style="121"/>
    <col min="8193" max="8193" width="48.6328125" style="121" customWidth="1"/>
    <col min="8194" max="8194" width="14.36328125" style="121" customWidth="1"/>
    <col min="8195" max="8195" width="17" style="121" customWidth="1"/>
    <col min="8196" max="8196" width="13.7265625" style="121" customWidth="1"/>
    <col min="8197" max="8197" width="8.90625" style="121"/>
    <col min="8198" max="8198" width="10.26953125" style="121" bestFit="1" customWidth="1"/>
    <col min="8199" max="8448" width="8.90625" style="121"/>
    <col min="8449" max="8449" width="48.6328125" style="121" customWidth="1"/>
    <col min="8450" max="8450" width="14.36328125" style="121" customWidth="1"/>
    <col min="8451" max="8451" width="17" style="121" customWidth="1"/>
    <col min="8452" max="8452" width="13.7265625" style="121" customWidth="1"/>
    <col min="8453" max="8453" width="8.90625" style="121"/>
    <col min="8454" max="8454" width="10.26953125" style="121" bestFit="1" customWidth="1"/>
    <col min="8455" max="8704" width="8.90625" style="121"/>
    <col min="8705" max="8705" width="48.6328125" style="121" customWidth="1"/>
    <col min="8706" max="8706" width="14.36328125" style="121" customWidth="1"/>
    <col min="8707" max="8707" width="17" style="121" customWidth="1"/>
    <col min="8708" max="8708" width="13.7265625" style="121" customWidth="1"/>
    <col min="8709" max="8709" width="8.90625" style="121"/>
    <col min="8710" max="8710" width="10.26953125" style="121" bestFit="1" customWidth="1"/>
    <col min="8711" max="8960" width="8.90625" style="121"/>
    <col min="8961" max="8961" width="48.6328125" style="121" customWidth="1"/>
    <col min="8962" max="8962" width="14.36328125" style="121" customWidth="1"/>
    <col min="8963" max="8963" width="17" style="121" customWidth="1"/>
    <col min="8964" max="8964" width="13.7265625" style="121" customWidth="1"/>
    <col min="8965" max="8965" width="8.90625" style="121"/>
    <col min="8966" max="8966" width="10.26953125" style="121" bestFit="1" customWidth="1"/>
    <col min="8967" max="9216" width="8.90625" style="121"/>
    <col min="9217" max="9217" width="48.6328125" style="121" customWidth="1"/>
    <col min="9218" max="9218" width="14.36328125" style="121" customWidth="1"/>
    <col min="9219" max="9219" width="17" style="121" customWidth="1"/>
    <col min="9220" max="9220" width="13.7265625" style="121" customWidth="1"/>
    <col min="9221" max="9221" width="8.90625" style="121"/>
    <col min="9222" max="9222" width="10.26953125" style="121" bestFit="1" customWidth="1"/>
    <col min="9223" max="9472" width="8.90625" style="121"/>
    <col min="9473" max="9473" width="48.6328125" style="121" customWidth="1"/>
    <col min="9474" max="9474" width="14.36328125" style="121" customWidth="1"/>
    <col min="9475" max="9475" width="17" style="121" customWidth="1"/>
    <col min="9476" max="9476" width="13.7265625" style="121" customWidth="1"/>
    <col min="9477" max="9477" width="8.90625" style="121"/>
    <col min="9478" max="9478" width="10.26953125" style="121" bestFit="1" customWidth="1"/>
    <col min="9479" max="9728" width="8.90625" style="121"/>
    <col min="9729" max="9729" width="48.6328125" style="121" customWidth="1"/>
    <col min="9730" max="9730" width="14.36328125" style="121" customWidth="1"/>
    <col min="9731" max="9731" width="17" style="121" customWidth="1"/>
    <col min="9732" max="9732" width="13.7265625" style="121" customWidth="1"/>
    <col min="9733" max="9733" width="8.90625" style="121"/>
    <col min="9734" max="9734" width="10.26953125" style="121" bestFit="1" customWidth="1"/>
    <col min="9735" max="9984" width="8.90625" style="121"/>
    <col min="9985" max="9985" width="48.6328125" style="121" customWidth="1"/>
    <col min="9986" max="9986" width="14.36328125" style="121" customWidth="1"/>
    <col min="9987" max="9987" width="17" style="121" customWidth="1"/>
    <col min="9988" max="9988" width="13.7265625" style="121" customWidth="1"/>
    <col min="9989" max="9989" width="8.90625" style="121"/>
    <col min="9990" max="9990" width="10.26953125" style="121" bestFit="1" customWidth="1"/>
    <col min="9991" max="10240" width="8.90625" style="121"/>
    <col min="10241" max="10241" width="48.6328125" style="121" customWidth="1"/>
    <col min="10242" max="10242" width="14.36328125" style="121" customWidth="1"/>
    <col min="10243" max="10243" width="17" style="121" customWidth="1"/>
    <col min="10244" max="10244" width="13.7265625" style="121" customWidth="1"/>
    <col min="10245" max="10245" width="8.90625" style="121"/>
    <col min="10246" max="10246" width="10.26953125" style="121" bestFit="1" customWidth="1"/>
    <col min="10247" max="10496" width="8.90625" style="121"/>
    <col min="10497" max="10497" width="48.6328125" style="121" customWidth="1"/>
    <col min="10498" max="10498" width="14.36328125" style="121" customWidth="1"/>
    <col min="10499" max="10499" width="17" style="121" customWidth="1"/>
    <col min="10500" max="10500" width="13.7265625" style="121" customWidth="1"/>
    <col min="10501" max="10501" width="8.90625" style="121"/>
    <col min="10502" max="10502" width="10.26953125" style="121" bestFit="1" customWidth="1"/>
    <col min="10503" max="10752" width="8.90625" style="121"/>
    <col min="10753" max="10753" width="48.6328125" style="121" customWidth="1"/>
    <col min="10754" max="10754" width="14.36328125" style="121" customWidth="1"/>
    <col min="10755" max="10755" width="17" style="121" customWidth="1"/>
    <col min="10756" max="10756" width="13.7265625" style="121" customWidth="1"/>
    <col min="10757" max="10757" width="8.90625" style="121"/>
    <col min="10758" max="10758" width="10.26953125" style="121" bestFit="1" customWidth="1"/>
    <col min="10759" max="11008" width="8.90625" style="121"/>
    <col min="11009" max="11009" width="48.6328125" style="121" customWidth="1"/>
    <col min="11010" max="11010" width="14.36328125" style="121" customWidth="1"/>
    <col min="11011" max="11011" width="17" style="121" customWidth="1"/>
    <col min="11012" max="11012" width="13.7265625" style="121" customWidth="1"/>
    <col min="11013" max="11013" width="8.90625" style="121"/>
    <col min="11014" max="11014" width="10.26953125" style="121" bestFit="1" customWidth="1"/>
    <col min="11015" max="11264" width="8.90625" style="121"/>
    <col min="11265" max="11265" width="48.6328125" style="121" customWidth="1"/>
    <col min="11266" max="11266" width="14.36328125" style="121" customWidth="1"/>
    <col min="11267" max="11267" width="17" style="121" customWidth="1"/>
    <col min="11268" max="11268" width="13.7265625" style="121" customWidth="1"/>
    <col min="11269" max="11269" width="8.90625" style="121"/>
    <col min="11270" max="11270" width="10.26953125" style="121" bestFit="1" customWidth="1"/>
    <col min="11271" max="11520" width="8.90625" style="121"/>
    <col min="11521" max="11521" width="48.6328125" style="121" customWidth="1"/>
    <col min="11522" max="11522" width="14.36328125" style="121" customWidth="1"/>
    <col min="11523" max="11523" width="17" style="121" customWidth="1"/>
    <col min="11524" max="11524" width="13.7265625" style="121" customWidth="1"/>
    <col min="11525" max="11525" width="8.90625" style="121"/>
    <col min="11526" max="11526" width="10.26953125" style="121" bestFit="1" customWidth="1"/>
    <col min="11527" max="11776" width="8.90625" style="121"/>
    <col min="11777" max="11777" width="48.6328125" style="121" customWidth="1"/>
    <col min="11778" max="11778" width="14.36328125" style="121" customWidth="1"/>
    <col min="11779" max="11779" width="17" style="121" customWidth="1"/>
    <col min="11780" max="11780" width="13.7265625" style="121" customWidth="1"/>
    <col min="11781" max="11781" width="8.90625" style="121"/>
    <col min="11782" max="11782" width="10.26953125" style="121" bestFit="1" customWidth="1"/>
    <col min="11783" max="12032" width="8.90625" style="121"/>
    <col min="12033" max="12033" width="48.6328125" style="121" customWidth="1"/>
    <col min="12034" max="12034" width="14.36328125" style="121" customWidth="1"/>
    <col min="12035" max="12035" width="17" style="121" customWidth="1"/>
    <col min="12036" max="12036" width="13.7265625" style="121" customWidth="1"/>
    <col min="12037" max="12037" width="8.90625" style="121"/>
    <col min="12038" max="12038" width="10.26953125" style="121" bestFit="1" customWidth="1"/>
    <col min="12039" max="12288" width="8.90625" style="121"/>
    <col min="12289" max="12289" width="48.6328125" style="121" customWidth="1"/>
    <col min="12290" max="12290" width="14.36328125" style="121" customWidth="1"/>
    <col min="12291" max="12291" width="17" style="121" customWidth="1"/>
    <col min="12292" max="12292" width="13.7265625" style="121" customWidth="1"/>
    <col min="12293" max="12293" width="8.90625" style="121"/>
    <col min="12294" max="12294" width="10.26953125" style="121" bestFit="1" customWidth="1"/>
    <col min="12295" max="12544" width="8.90625" style="121"/>
    <col min="12545" max="12545" width="48.6328125" style="121" customWidth="1"/>
    <col min="12546" max="12546" width="14.36328125" style="121" customWidth="1"/>
    <col min="12547" max="12547" width="17" style="121" customWidth="1"/>
    <col min="12548" max="12548" width="13.7265625" style="121" customWidth="1"/>
    <col min="12549" max="12549" width="8.90625" style="121"/>
    <col min="12550" max="12550" width="10.26953125" style="121" bestFit="1" customWidth="1"/>
    <col min="12551" max="12800" width="8.90625" style="121"/>
    <col min="12801" max="12801" width="48.6328125" style="121" customWidth="1"/>
    <col min="12802" max="12802" width="14.36328125" style="121" customWidth="1"/>
    <col min="12803" max="12803" width="17" style="121" customWidth="1"/>
    <col min="12804" max="12804" width="13.7265625" style="121" customWidth="1"/>
    <col min="12805" max="12805" width="8.90625" style="121"/>
    <col min="12806" max="12806" width="10.26953125" style="121" bestFit="1" customWidth="1"/>
    <col min="12807" max="13056" width="8.90625" style="121"/>
    <col min="13057" max="13057" width="48.6328125" style="121" customWidth="1"/>
    <col min="13058" max="13058" width="14.36328125" style="121" customWidth="1"/>
    <col min="13059" max="13059" width="17" style="121" customWidth="1"/>
    <col min="13060" max="13060" width="13.7265625" style="121" customWidth="1"/>
    <col min="13061" max="13061" width="8.90625" style="121"/>
    <col min="13062" max="13062" width="10.26953125" style="121" bestFit="1" customWidth="1"/>
    <col min="13063" max="13312" width="8.90625" style="121"/>
    <col min="13313" max="13313" width="48.6328125" style="121" customWidth="1"/>
    <col min="13314" max="13314" width="14.36328125" style="121" customWidth="1"/>
    <col min="13315" max="13315" width="17" style="121" customWidth="1"/>
    <col min="13316" max="13316" width="13.7265625" style="121" customWidth="1"/>
    <col min="13317" max="13317" width="8.90625" style="121"/>
    <col min="13318" max="13318" width="10.26953125" style="121" bestFit="1" customWidth="1"/>
    <col min="13319" max="13568" width="8.90625" style="121"/>
    <col min="13569" max="13569" width="48.6328125" style="121" customWidth="1"/>
    <col min="13570" max="13570" width="14.36328125" style="121" customWidth="1"/>
    <col min="13571" max="13571" width="17" style="121" customWidth="1"/>
    <col min="13572" max="13572" width="13.7265625" style="121" customWidth="1"/>
    <col min="13573" max="13573" width="8.90625" style="121"/>
    <col min="13574" max="13574" width="10.26953125" style="121" bestFit="1" customWidth="1"/>
    <col min="13575" max="13824" width="8.90625" style="121"/>
    <col min="13825" max="13825" width="48.6328125" style="121" customWidth="1"/>
    <col min="13826" max="13826" width="14.36328125" style="121" customWidth="1"/>
    <col min="13827" max="13827" width="17" style="121" customWidth="1"/>
    <col min="13828" max="13828" width="13.7265625" style="121" customWidth="1"/>
    <col min="13829" max="13829" width="8.90625" style="121"/>
    <col min="13830" max="13830" width="10.26953125" style="121" bestFit="1" customWidth="1"/>
    <col min="13831" max="14080" width="8.90625" style="121"/>
    <col min="14081" max="14081" width="48.6328125" style="121" customWidth="1"/>
    <col min="14082" max="14082" width="14.36328125" style="121" customWidth="1"/>
    <col min="14083" max="14083" width="17" style="121" customWidth="1"/>
    <col min="14084" max="14084" width="13.7265625" style="121" customWidth="1"/>
    <col min="14085" max="14085" width="8.90625" style="121"/>
    <col min="14086" max="14086" width="10.26953125" style="121" bestFit="1" customWidth="1"/>
    <col min="14087" max="14336" width="8.90625" style="121"/>
    <col min="14337" max="14337" width="48.6328125" style="121" customWidth="1"/>
    <col min="14338" max="14338" width="14.36328125" style="121" customWidth="1"/>
    <col min="14339" max="14339" width="17" style="121" customWidth="1"/>
    <col min="14340" max="14340" width="13.7265625" style="121" customWidth="1"/>
    <col min="14341" max="14341" width="8.90625" style="121"/>
    <col min="14342" max="14342" width="10.26953125" style="121" bestFit="1" customWidth="1"/>
    <col min="14343" max="14592" width="8.90625" style="121"/>
    <col min="14593" max="14593" width="48.6328125" style="121" customWidth="1"/>
    <col min="14594" max="14594" width="14.36328125" style="121" customWidth="1"/>
    <col min="14595" max="14595" width="17" style="121" customWidth="1"/>
    <col min="14596" max="14596" width="13.7265625" style="121" customWidth="1"/>
    <col min="14597" max="14597" width="8.90625" style="121"/>
    <col min="14598" max="14598" width="10.26953125" style="121" bestFit="1" customWidth="1"/>
    <col min="14599" max="14848" width="8.90625" style="121"/>
    <col min="14849" max="14849" width="48.6328125" style="121" customWidth="1"/>
    <col min="14850" max="14850" width="14.36328125" style="121" customWidth="1"/>
    <col min="14851" max="14851" width="17" style="121" customWidth="1"/>
    <col min="14852" max="14852" width="13.7265625" style="121" customWidth="1"/>
    <col min="14853" max="14853" width="8.90625" style="121"/>
    <col min="14854" max="14854" width="10.26953125" style="121" bestFit="1" customWidth="1"/>
    <col min="14855" max="15104" width="8.90625" style="121"/>
    <col min="15105" max="15105" width="48.6328125" style="121" customWidth="1"/>
    <col min="15106" max="15106" width="14.36328125" style="121" customWidth="1"/>
    <col min="15107" max="15107" width="17" style="121" customWidth="1"/>
    <col min="15108" max="15108" width="13.7265625" style="121" customWidth="1"/>
    <col min="15109" max="15109" width="8.90625" style="121"/>
    <col min="15110" max="15110" width="10.26953125" style="121" bestFit="1" customWidth="1"/>
    <col min="15111" max="15360" width="8.90625" style="121"/>
    <col min="15361" max="15361" width="48.6328125" style="121" customWidth="1"/>
    <col min="15362" max="15362" width="14.36328125" style="121" customWidth="1"/>
    <col min="15363" max="15363" width="17" style="121" customWidth="1"/>
    <col min="15364" max="15364" width="13.7265625" style="121" customWidth="1"/>
    <col min="15365" max="15365" width="8.90625" style="121"/>
    <col min="15366" max="15366" width="10.26953125" style="121" bestFit="1" customWidth="1"/>
    <col min="15367" max="15616" width="8.90625" style="121"/>
    <col min="15617" max="15617" width="48.6328125" style="121" customWidth="1"/>
    <col min="15618" max="15618" width="14.36328125" style="121" customWidth="1"/>
    <col min="15619" max="15619" width="17" style="121" customWidth="1"/>
    <col min="15620" max="15620" width="13.7265625" style="121" customWidth="1"/>
    <col min="15621" max="15621" width="8.90625" style="121"/>
    <col min="15622" max="15622" width="10.26953125" style="121" bestFit="1" customWidth="1"/>
    <col min="15623" max="15872" width="8.90625" style="121"/>
    <col min="15873" max="15873" width="48.6328125" style="121" customWidth="1"/>
    <col min="15874" max="15874" width="14.36328125" style="121" customWidth="1"/>
    <col min="15875" max="15875" width="17" style="121" customWidth="1"/>
    <col min="15876" max="15876" width="13.7265625" style="121" customWidth="1"/>
    <col min="15877" max="15877" width="8.90625" style="121"/>
    <col min="15878" max="15878" width="10.26953125" style="121" bestFit="1" customWidth="1"/>
    <col min="15879" max="16128" width="8.90625" style="121"/>
    <col min="16129" max="16129" width="48.6328125" style="121" customWidth="1"/>
    <col min="16130" max="16130" width="14.36328125" style="121" customWidth="1"/>
    <col min="16131" max="16131" width="17" style="121" customWidth="1"/>
    <col min="16132" max="16132" width="13.7265625" style="121" customWidth="1"/>
    <col min="16133" max="16133" width="8.90625" style="121"/>
    <col min="16134" max="16134" width="10.26953125" style="121" bestFit="1" customWidth="1"/>
    <col min="16135" max="16384" width="8.90625" style="121"/>
  </cols>
  <sheetData>
    <row r="1" spans="1:7">
      <c r="A1" s="58" t="s">
        <v>1259</v>
      </c>
    </row>
    <row r="2" spans="1:7" ht="48" customHeight="1">
      <c r="A2" s="190" t="s">
        <v>1317</v>
      </c>
      <c r="B2" s="190"/>
      <c r="C2" s="190"/>
      <c r="D2" s="190"/>
    </row>
    <row r="3" spans="1:7" ht="28.5" customHeight="1">
      <c r="A3" s="122"/>
      <c r="B3" s="123"/>
      <c r="C3" s="124"/>
      <c r="D3" s="125" t="s">
        <v>1244</v>
      </c>
    </row>
    <row r="4" spans="1:7" ht="28.5" customHeight="1">
      <c r="A4" s="126" t="s">
        <v>1245</v>
      </c>
      <c r="B4" s="127" t="s">
        <v>38</v>
      </c>
      <c r="C4" s="126" t="s">
        <v>1053</v>
      </c>
      <c r="D4" s="128" t="s">
        <v>1246</v>
      </c>
    </row>
    <row r="5" spans="1:7" s="132" customFormat="1" ht="28.5" customHeight="1">
      <c r="A5" s="129" t="s">
        <v>1247</v>
      </c>
      <c r="B5" s="130"/>
      <c r="C5" s="130">
        <v>341</v>
      </c>
      <c r="D5" s="131"/>
    </row>
    <row r="6" spans="1:7" s="132" customFormat="1" ht="28.5" customHeight="1">
      <c r="A6" s="129" t="s">
        <v>1248</v>
      </c>
      <c r="B6" s="130">
        <v>393</v>
      </c>
      <c r="C6" s="130">
        <v>393</v>
      </c>
      <c r="D6" s="133"/>
    </row>
    <row r="7" spans="1:7" s="136" customFormat="1" ht="31.5" customHeight="1">
      <c r="A7" s="134" t="s">
        <v>1249</v>
      </c>
      <c r="B7" s="130">
        <v>50.71</v>
      </c>
      <c r="C7" s="130">
        <v>50.71</v>
      </c>
      <c r="D7" s="135"/>
    </row>
    <row r="8" spans="1:7" s="132" customFormat="1" ht="28.5" customHeight="1">
      <c r="A8" s="134" t="s">
        <v>1250</v>
      </c>
      <c r="B8" s="130">
        <v>50.71</v>
      </c>
      <c r="C8" s="130">
        <v>50.71</v>
      </c>
      <c r="D8" s="133"/>
    </row>
    <row r="9" spans="1:7" s="132" customFormat="1" ht="28.5" customHeight="1">
      <c r="A9" s="134" t="s">
        <v>1251</v>
      </c>
      <c r="B9" s="130">
        <v>12.71</v>
      </c>
      <c r="C9" s="130">
        <v>12.71</v>
      </c>
      <c r="D9" s="133"/>
    </row>
    <row r="10" spans="1:7" s="132" customFormat="1" ht="28.5" customHeight="1">
      <c r="A10" s="134" t="s">
        <v>1252</v>
      </c>
      <c r="B10" s="130"/>
      <c r="C10" s="130"/>
      <c r="D10" s="133"/>
    </row>
    <row r="11" spans="1:7" s="132" customFormat="1" ht="31.5" customHeight="1">
      <c r="A11" s="129" t="s">
        <v>1253</v>
      </c>
      <c r="B11" s="130">
        <v>57.21</v>
      </c>
      <c r="C11" s="130">
        <v>57.21</v>
      </c>
      <c r="D11" s="133"/>
    </row>
    <row r="12" spans="1:7" s="132" customFormat="1" ht="28.5" customHeight="1">
      <c r="A12" s="129" t="s">
        <v>1254</v>
      </c>
      <c r="B12" s="130"/>
      <c r="C12" s="130">
        <v>391.67</v>
      </c>
      <c r="D12" s="137"/>
      <c r="E12" s="138"/>
      <c r="F12" s="138"/>
      <c r="G12" s="138"/>
    </row>
    <row r="13" spans="1:7" s="136" customFormat="1" ht="85.5" customHeight="1">
      <c r="A13" s="129" t="s">
        <v>1255</v>
      </c>
      <c r="B13" s="130"/>
      <c r="C13" s="130"/>
      <c r="D13" s="139" t="s">
        <v>1256</v>
      </c>
    </row>
    <row r="14" spans="1:7" s="132" customFormat="1" ht="33.65" customHeight="1">
      <c r="A14" s="129" t="s">
        <v>1257</v>
      </c>
      <c r="B14" s="130"/>
      <c r="C14" s="130"/>
      <c r="D14" s="140" t="s">
        <v>1256</v>
      </c>
    </row>
    <row r="15" spans="1:7" ht="39" customHeight="1">
      <c r="A15" s="191"/>
      <c r="B15" s="192"/>
      <c r="C15" s="192"/>
    </row>
    <row r="16" spans="1:7" ht="114" customHeight="1">
      <c r="A16" s="192" t="s">
        <v>1258</v>
      </c>
      <c r="B16" s="192"/>
      <c r="C16" s="192"/>
    </row>
  </sheetData>
  <mergeCells count="3">
    <mergeCell ref="A2:D2"/>
    <mergeCell ref="A15:C15"/>
    <mergeCell ref="A16:C16"/>
  </mergeCells>
  <phoneticPr fontId="13" type="noConversion"/>
  <pageMargins left="0.42" right="0.26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H12"/>
  <sheetViews>
    <sheetView zoomScaleNormal="100" workbookViewId="0">
      <selection activeCell="A2" sqref="A2:D2"/>
    </sheetView>
  </sheetViews>
  <sheetFormatPr defaultColWidth="8.90625" defaultRowHeight="14"/>
  <cols>
    <col min="1" max="1" width="49.36328125" style="121" customWidth="1"/>
    <col min="2" max="2" width="13" style="136" customWidth="1"/>
    <col min="3" max="3" width="14.453125" style="136" customWidth="1"/>
    <col min="4" max="4" width="13.7265625" style="121" customWidth="1"/>
    <col min="5" max="5" width="8.90625" style="121"/>
    <col min="6" max="6" width="16.08984375" style="121" bestFit="1" customWidth="1"/>
    <col min="7" max="7" width="8.90625" style="121"/>
    <col min="8" max="8" width="17.90625" style="121" customWidth="1"/>
    <col min="9" max="256" width="8.90625" style="121"/>
    <col min="257" max="257" width="49.36328125" style="121" customWidth="1"/>
    <col min="258" max="258" width="13" style="121" customWidth="1"/>
    <col min="259" max="259" width="14.453125" style="121" customWidth="1"/>
    <col min="260" max="260" width="13.7265625" style="121" customWidth="1"/>
    <col min="261" max="261" width="8.90625" style="121"/>
    <col min="262" max="262" width="16.08984375" style="121" bestFit="1" customWidth="1"/>
    <col min="263" max="263" width="8.90625" style="121"/>
    <col min="264" max="264" width="17.90625" style="121" customWidth="1"/>
    <col min="265" max="512" width="8.90625" style="121"/>
    <col min="513" max="513" width="49.36328125" style="121" customWidth="1"/>
    <col min="514" max="514" width="13" style="121" customWidth="1"/>
    <col min="515" max="515" width="14.453125" style="121" customWidth="1"/>
    <col min="516" max="516" width="13.7265625" style="121" customWidth="1"/>
    <col min="517" max="517" width="8.90625" style="121"/>
    <col min="518" max="518" width="16.08984375" style="121" bestFit="1" customWidth="1"/>
    <col min="519" max="519" width="8.90625" style="121"/>
    <col min="520" max="520" width="17.90625" style="121" customWidth="1"/>
    <col min="521" max="768" width="8.90625" style="121"/>
    <col min="769" max="769" width="49.36328125" style="121" customWidth="1"/>
    <col min="770" max="770" width="13" style="121" customWidth="1"/>
    <col min="771" max="771" width="14.453125" style="121" customWidth="1"/>
    <col min="772" max="772" width="13.7265625" style="121" customWidth="1"/>
    <col min="773" max="773" width="8.90625" style="121"/>
    <col min="774" max="774" width="16.08984375" style="121" bestFit="1" customWidth="1"/>
    <col min="775" max="775" width="8.90625" style="121"/>
    <col min="776" max="776" width="17.90625" style="121" customWidth="1"/>
    <col min="777" max="1024" width="8.90625" style="121"/>
    <col min="1025" max="1025" width="49.36328125" style="121" customWidth="1"/>
    <col min="1026" max="1026" width="13" style="121" customWidth="1"/>
    <col min="1027" max="1027" width="14.453125" style="121" customWidth="1"/>
    <col min="1028" max="1028" width="13.7265625" style="121" customWidth="1"/>
    <col min="1029" max="1029" width="8.90625" style="121"/>
    <col min="1030" max="1030" width="16.08984375" style="121" bestFit="1" customWidth="1"/>
    <col min="1031" max="1031" width="8.90625" style="121"/>
    <col min="1032" max="1032" width="17.90625" style="121" customWidth="1"/>
    <col min="1033" max="1280" width="8.90625" style="121"/>
    <col min="1281" max="1281" width="49.36328125" style="121" customWidth="1"/>
    <col min="1282" max="1282" width="13" style="121" customWidth="1"/>
    <col min="1283" max="1283" width="14.453125" style="121" customWidth="1"/>
    <col min="1284" max="1284" width="13.7265625" style="121" customWidth="1"/>
    <col min="1285" max="1285" width="8.90625" style="121"/>
    <col min="1286" max="1286" width="16.08984375" style="121" bestFit="1" customWidth="1"/>
    <col min="1287" max="1287" width="8.90625" style="121"/>
    <col min="1288" max="1288" width="17.90625" style="121" customWidth="1"/>
    <col min="1289" max="1536" width="8.90625" style="121"/>
    <col min="1537" max="1537" width="49.36328125" style="121" customWidth="1"/>
    <col min="1538" max="1538" width="13" style="121" customWidth="1"/>
    <col min="1539" max="1539" width="14.453125" style="121" customWidth="1"/>
    <col min="1540" max="1540" width="13.7265625" style="121" customWidth="1"/>
    <col min="1541" max="1541" width="8.90625" style="121"/>
    <col min="1542" max="1542" width="16.08984375" style="121" bestFit="1" customWidth="1"/>
    <col min="1543" max="1543" width="8.90625" style="121"/>
    <col min="1544" max="1544" width="17.90625" style="121" customWidth="1"/>
    <col min="1545" max="1792" width="8.90625" style="121"/>
    <col min="1793" max="1793" width="49.36328125" style="121" customWidth="1"/>
    <col min="1794" max="1794" width="13" style="121" customWidth="1"/>
    <col min="1795" max="1795" width="14.453125" style="121" customWidth="1"/>
    <col min="1796" max="1796" width="13.7265625" style="121" customWidth="1"/>
    <col min="1797" max="1797" width="8.90625" style="121"/>
    <col min="1798" max="1798" width="16.08984375" style="121" bestFit="1" customWidth="1"/>
    <col min="1799" max="1799" width="8.90625" style="121"/>
    <col min="1800" max="1800" width="17.90625" style="121" customWidth="1"/>
    <col min="1801" max="2048" width="8.90625" style="121"/>
    <col min="2049" max="2049" width="49.36328125" style="121" customWidth="1"/>
    <col min="2050" max="2050" width="13" style="121" customWidth="1"/>
    <col min="2051" max="2051" width="14.453125" style="121" customWidth="1"/>
    <col min="2052" max="2052" width="13.7265625" style="121" customWidth="1"/>
    <col min="2053" max="2053" width="8.90625" style="121"/>
    <col min="2054" max="2054" width="16.08984375" style="121" bestFit="1" customWidth="1"/>
    <col min="2055" max="2055" width="8.90625" style="121"/>
    <col min="2056" max="2056" width="17.90625" style="121" customWidth="1"/>
    <col min="2057" max="2304" width="8.90625" style="121"/>
    <col min="2305" max="2305" width="49.36328125" style="121" customWidth="1"/>
    <col min="2306" max="2306" width="13" style="121" customWidth="1"/>
    <col min="2307" max="2307" width="14.453125" style="121" customWidth="1"/>
    <col min="2308" max="2308" width="13.7265625" style="121" customWidth="1"/>
    <col min="2309" max="2309" width="8.90625" style="121"/>
    <col min="2310" max="2310" width="16.08984375" style="121" bestFit="1" customWidth="1"/>
    <col min="2311" max="2311" width="8.90625" style="121"/>
    <col min="2312" max="2312" width="17.90625" style="121" customWidth="1"/>
    <col min="2313" max="2560" width="8.90625" style="121"/>
    <col min="2561" max="2561" width="49.36328125" style="121" customWidth="1"/>
    <col min="2562" max="2562" width="13" style="121" customWidth="1"/>
    <col min="2563" max="2563" width="14.453125" style="121" customWidth="1"/>
    <col min="2564" max="2564" width="13.7265625" style="121" customWidth="1"/>
    <col min="2565" max="2565" width="8.90625" style="121"/>
    <col min="2566" max="2566" width="16.08984375" style="121" bestFit="1" customWidth="1"/>
    <col min="2567" max="2567" width="8.90625" style="121"/>
    <col min="2568" max="2568" width="17.90625" style="121" customWidth="1"/>
    <col min="2569" max="2816" width="8.90625" style="121"/>
    <col min="2817" max="2817" width="49.36328125" style="121" customWidth="1"/>
    <col min="2818" max="2818" width="13" style="121" customWidth="1"/>
    <col min="2819" max="2819" width="14.453125" style="121" customWidth="1"/>
    <col min="2820" max="2820" width="13.7265625" style="121" customWidth="1"/>
    <col min="2821" max="2821" width="8.90625" style="121"/>
    <col min="2822" max="2822" width="16.08984375" style="121" bestFit="1" customWidth="1"/>
    <col min="2823" max="2823" width="8.90625" style="121"/>
    <col min="2824" max="2824" width="17.90625" style="121" customWidth="1"/>
    <col min="2825" max="3072" width="8.90625" style="121"/>
    <col min="3073" max="3073" width="49.36328125" style="121" customWidth="1"/>
    <col min="3074" max="3074" width="13" style="121" customWidth="1"/>
    <col min="3075" max="3075" width="14.453125" style="121" customWidth="1"/>
    <col min="3076" max="3076" width="13.7265625" style="121" customWidth="1"/>
    <col min="3077" max="3077" width="8.90625" style="121"/>
    <col min="3078" max="3078" width="16.08984375" style="121" bestFit="1" customWidth="1"/>
    <col min="3079" max="3079" width="8.90625" style="121"/>
    <col min="3080" max="3080" width="17.90625" style="121" customWidth="1"/>
    <col min="3081" max="3328" width="8.90625" style="121"/>
    <col min="3329" max="3329" width="49.36328125" style="121" customWidth="1"/>
    <col min="3330" max="3330" width="13" style="121" customWidth="1"/>
    <col min="3331" max="3331" width="14.453125" style="121" customWidth="1"/>
    <col min="3332" max="3332" width="13.7265625" style="121" customWidth="1"/>
    <col min="3333" max="3333" width="8.90625" style="121"/>
    <col min="3334" max="3334" width="16.08984375" style="121" bestFit="1" customWidth="1"/>
    <col min="3335" max="3335" width="8.90625" style="121"/>
    <col min="3336" max="3336" width="17.90625" style="121" customWidth="1"/>
    <col min="3337" max="3584" width="8.90625" style="121"/>
    <col min="3585" max="3585" width="49.36328125" style="121" customWidth="1"/>
    <col min="3586" max="3586" width="13" style="121" customWidth="1"/>
    <col min="3587" max="3587" width="14.453125" style="121" customWidth="1"/>
    <col min="3588" max="3588" width="13.7265625" style="121" customWidth="1"/>
    <col min="3589" max="3589" width="8.90625" style="121"/>
    <col min="3590" max="3590" width="16.08984375" style="121" bestFit="1" customWidth="1"/>
    <col min="3591" max="3591" width="8.90625" style="121"/>
    <col min="3592" max="3592" width="17.90625" style="121" customWidth="1"/>
    <col min="3593" max="3840" width="8.90625" style="121"/>
    <col min="3841" max="3841" width="49.36328125" style="121" customWidth="1"/>
    <col min="3842" max="3842" width="13" style="121" customWidth="1"/>
    <col min="3843" max="3843" width="14.453125" style="121" customWidth="1"/>
    <col min="3844" max="3844" width="13.7265625" style="121" customWidth="1"/>
    <col min="3845" max="3845" width="8.90625" style="121"/>
    <col min="3846" max="3846" width="16.08984375" style="121" bestFit="1" customWidth="1"/>
    <col min="3847" max="3847" width="8.90625" style="121"/>
    <col min="3848" max="3848" width="17.90625" style="121" customWidth="1"/>
    <col min="3849" max="4096" width="8.90625" style="121"/>
    <col min="4097" max="4097" width="49.36328125" style="121" customWidth="1"/>
    <col min="4098" max="4098" width="13" style="121" customWidth="1"/>
    <col min="4099" max="4099" width="14.453125" style="121" customWidth="1"/>
    <col min="4100" max="4100" width="13.7265625" style="121" customWidth="1"/>
    <col min="4101" max="4101" width="8.90625" style="121"/>
    <col min="4102" max="4102" width="16.08984375" style="121" bestFit="1" customWidth="1"/>
    <col min="4103" max="4103" width="8.90625" style="121"/>
    <col min="4104" max="4104" width="17.90625" style="121" customWidth="1"/>
    <col min="4105" max="4352" width="8.90625" style="121"/>
    <col min="4353" max="4353" width="49.36328125" style="121" customWidth="1"/>
    <col min="4354" max="4354" width="13" style="121" customWidth="1"/>
    <col min="4355" max="4355" width="14.453125" style="121" customWidth="1"/>
    <col min="4356" max="4356" width="13.7265625" style="121" customWidth="1"/>
    <col min="4357" max="4357" width="8.90625" style="121"/>
    <col min="4358" max="4358" width="16.08984375" style="121" bestFit="1" customWidth="1"/>
    <col min="4359" max="4359" width="8.90625" style="121"/>
    <col min="4360" max="4360" width="17.90625" style="121" customWidth="1"/>
    <col min="4361" max="4608" width="8.90625" style="121"/>
    <col min="4609" max="4609" width="49.36328125" style="121" customWidth="1"/>
    <col min="4610" max="4610" width="13" style="121" customWidth="1"/>
    <col min="4611" max="4611" width="14.453125" style="121" customWidth="1"/>
    <col min="4612" max="4612" width="13.7265625" style="121" customWidth="1"/>
    <col min="4613" max="4613" width="8.90625" style="121"/>
    <col min="4614" max="4614" width="16.08984375" style="121" bestFit="1" customWidth="1"/>
    <col min="4615" max="4615" width="8.90625" style="121"/>
    <col min="4616" max="4616" width="17.90625" style="121" customWidth="1"/>
    <col min="4617" max="4864" width="8.90625" style="121"/>
    <col min="4865" max="4865" width="49.36328125" style="121" customWidth="1"/>
    <col min="4866" max="4866" width="13" style="121" customWidth="1"/>
    <col min="4867" max="4867" width="14.453125" style="121" customWidth="1"/>
    <col min="4868" max="4868" width="13.7265625" style="121" customWidth="1"/>
    <col min="4869" max="4869" width="8.90625" style="121"/>
    <col min="4870" max="4870" width="16.08984375" style="121" bestFit="1" customWidth="1"/>
    <col min="4871" max="4871" width="8.90625" style="121"/>
    <col min="4872" max="4872" width="17.90625" style="121" customWidth="1"/>
    <col min="4873" max="5120" width="8.90625" style="121"/>
    <col min="5121" max="5121" width="49.36328125" style="121" customWidth="1"/>
    <col min="5122" max="5122" width="13" style="121" customWidth="1"/>
    <col min="5123" max="5123" width="14.453125" style="121" customWidth="1"/>
    <col min="5124" max="5124" width="13.7265625" style="121" customWidth="1"/>
    <col min="5125" max="5125" width="8.90625" style="121"/>
    <col min="5126" max="5126" width="16.08984375" style="121" bestFit="1" customWidth="1"/>
    <col min="5127" max="5127" width="8.90625" style="121"/>
    <col min="5128" max="5128" width="17.90625" style="121" customWidth="1"/>
    <col min="5129" max="5376" width="8.90625" style="121"/>
    <col min="5377" max="5377" width="49.36328125" style="121" customWidth="1"/>
    <col min="5378" max="5378" width="13" style="121" customWidth="1"/>
    <col min="5379" max="5379" width="14.453125" style="121" customWidth="1"/>
    <col min="5380" max="5380" width="13.7265625" style="121" customWidth="1"/>
    <col min="5381" max="5381" width="8.90625" style="121"/>
    <col min="5382" max="5382" width="16.08984375" style="121" bestFit="1" customWidth="1"/>
    <col min="5383" max="5383" width="8.90625" style="121"/>
    <col min="5384" max="5384" width="17.90625" style="121" customWidth="1"/>
    <col min="5385" max="5632" width="8.90625" style="121"/>
    <col min="5633" max="5633" width="49.36328125" style="121" customWidth="1"/>
    <col min="5634" max="5634" width="13" style="121" customWidth="1"/>
    <col min="5635" max="5635" width="14.453125" style="121" customWidth="1"/>
    <col min="5636" max="5636" width="13.7265625" style="121" customWidth="1"/>
    <col min="5637" max="5637" width="8.90625" style="121"/>
    <col min="5638" max="5638" width="16.08984375" style="121" bestFit="1" customWidth="1"/>
    <col min="5639" max="5639" width="8.90625" style="121"/>
    <col min="5640" max="5640" width="17.90625" style="121" customWidth="1"/>
    <col min="5641" max="5888" width="8.90625" style="121"/>
    <col min="5889" max="5889" width="49.36328125" style="121" customWidth="1"/>
    <col min="5890" max="5890" width="13" style="121" customWidth="1"/>
    <col min="5891" max="5891" width="14.453125" style="121" customWidth="1"/>
    <col min="5892" max="5892" width="13.7265625" style="121" customWidth="1"/>
    <col min="5893" max="5893" width="8.90625" style="121"/>
    <col min="5894" max="5894" width="16.08984375" style="121" bestFit="1" customWidth="1"/>
    <col min="5895" max="5895" width="8.90625" style="121"/>
    <col min="5896" max="5896" width="17.90625" style="121" customWidth="1"/>
    <col min="5897" max="6144" width="8.90625" style="121"/>
    <col min="6145" max="6145" width="49.36328125" style="121" customWidth="1"/>
    <col min="6146" max="6146" width="13" style="121" customWidth="1"/>
    <col min="6147" max="6147" width="14.453125" style="121" customWidth="1"/>
    <col min="6148" max="6148" width="13.7265625" style="121" customWidth="1"/>
    <col min="6149" max="6149" width="8.90625" style="121"/>
    <col min="6150" max="6150" width="16.08984375" style="121" bestFit="1" customWidth="1"/>
    <col min="6151" max="6151" width="8.90625" style="121"/>
    <col min="6152" max="6152" width="17.90625" style="121" customWidth="1"/>
    <col min="6153" max="6400" width="8.90625" style="121"/>
    <col min="6401" max="6401" width="49.36328125" style="121" customWidth="1"/>
    <col min="6402" max="6402" width="13" style="121" customWidth="1"/>
    <col min="6403" max="6403" width="14.453125" style="121" customWidth="1"/>
    <col min="6404" max="6404" width="13.7265625" style="121" customWidth="1"/>
    <col min="6405" max="6405" width="8.90625" style="121"/>
    <col min="6406" max="6406" width="16.08984375" style="121" bestFit="1" customWidth="1"/>
    <col min="6407" max="6407" width="8.90625" style="121"/>
    <col min="6408" max="6408" width="17.90625" style="121" customWidth="1"/>
    <col min="6409" max="6656" width="8.90625" style="121"/>
    <col min="6657" max="6657" width="49.36328125" style="121" customWidth="1"/>
    <col min="6658" max="6658" width="13" style="121" customWidth="1"/>
    <col min="6659" max="6659" width="14.453125" style="121" customWidth="1"/>
    <col min="6660" max="6660" width="13.7265625" style="121" customWidth="1"/>
    <col min="6661" max="6661" width="8.90625" style="121"/>
    <col min="6662" max="6662" width="16.08984375" style="121" bestFit="1" customWidth="1"/>
    <col min="6663" max="6663" width="8.90625" style="121"/>
    <col min="6664" max="6664" width="17.90625" style="121" customWidth="1"/>
    <col min="6665" max="6912" width="8.90625" style="121"/>
    <col min="6913" max="6913" width="49.36328125" style="121" customWidth="1"/>
    <col min="6914" max="6914" width="13" style="121" customWidth="1"/>
    <col min="6915" max="6915" width="14.453125" style="121" customWidth="1"/>
    <col min="6916" max="6916" width="13.7265625" style="121" customWidth="1"/>
    <col min="6917" max="6917" width="8.90625" style="121"/>
    <col min="6918" max="6918" width="16.08984375" style="121" bestFit="1" customWidth="1"/>
    <col min="6919" max="6919" width="8.90625" style="121"/>
    <col min="6920" max="6920" width="17.90625" style="121" customWidth="1"/>
    <col min="6921" max="7168" width="8.90625" style="121"/>
    <col min="7169" max="7169" width="49.36328125" style="121" customWidth="1"/>
    <col min="7170" max="7170" width="13" style="121" customWidth="1"/>
    <col min="7171" max="7171" width="14.453125" style="121" customWidth="1"/>
    <col min="7172" max="7172" width="13.7265625" style="121" customWidth="1"/>
    <col min="7173" max="7173" width="8.90625" style="121"/>
    <col min="7174" max="7174" width="16.08984375" style="121" bestFit="1" customWidth="1"/>
    <col min="7175" max="7175" width="8.90625" style="121"/>
    <col min="7176" max="7176" width="17.90625" style="121" customWidth="1"/>
    <col min="7177" max="7424" width="8.90625" style="121"/>
    <col min="7425" max="7425" width="49.36328125" style="121" customWidth="1"/>
    <col min="7426" max="7426" width="13" style="121" customWidth="1"/>
    <col min="7427" max="7427" width="14.453125" style="121" customWidth="1"/>
    <col min="7428" max="7428" width="13.7265625" style="121" customWidth="1"/>
    <col min="7429" max="7429" width="8.90625" style="121"/>
    <col min="7430" max="7430" width="16.08984375" style="121" bestFit="1" customWidth="1"/>
    <col min="7431" max="7431" width="8.90625" style="121"/>
    <col min="7432" max="7432" width="17.90625" style="121" customWidth="1"/>
    <col min="7433" max="7680" width="8.90625" style="121"/>
    <col min="7681" max="7681" width="49.36328125" style="121" customWidth="1"/>
    <col min="7682" max="7682" width="13" style="121" customWidth="1"/>
    <col min="7683" max="7683" width="14.453125" style="121" customWidth="1"/>
    <col min="7684" max="7684" width="13.7265625" style="121" customWidth="1"/>
    <col min="7685" max="7685" width="8.90625" style="121"/>
    <col min="7686" max="7686" width="16.08984375" style="121" bestFit="1" customWidth="1"/>
    <col min="7687" max="7687" width="8.90625" style="121"/>
    <col min="7688" max="7688" width="17.90625" style="121" customWidth="1"/>
    <col min="7689" max="7936" width="8.90625" style="121"/>
    <col min="7937" max="7937" width="49.36328125" style="121" customWidth="1"/>
    <col min="7938" max="7938" width="13" style="121" customWidth="1"/>
    <col min="7939" max="7939" width="14.453125" style="121" customWidth="1"/>
    <col min="7940" max="7940" width="13.7265625" style="121" customWidth="1"/>
    <col min="7941" max="7941" width="8.90625" style="121"/>
    <col min="7942" max="7942" width="16.08984375" style="121" bestFit="1" customWidth="1"/>
    <col min="7943" max="7943" width="8.90625" style="121"/>
    <col min="7944" max="7944" width="17.90625" style="121" customWidth="1"/>
    <col min="7945" max="8192" width="8.90625" style="121"/>
    <col min="8193" max="8193" width="49.36328125" style="121" customWidth="1"/>
    <col min="8194" max="8194" width="13" style="121" customWidth="1"/>
    <col min="8195" max="8195" width="14.453125" style="121" customWidth="1"/>
    <col min="8196" max="8196" width="13.7265625" style="121" customWidth="1"/>
    <col min="8197" max="8197" width="8.90625" style="121"/>
    <col min="8198" max="8198" width="16.08984375" style="121" bestFit="1" customWidth="1"/>
    <col min="8199" max="8199" width="8.90625" style="121"/>
    <col min="8200" max="8200" width="17.90625" style="121" customWidth="1"/>
    <col min="8201" max="8448" width="8.90625" style="121"/>
    <col min="8449" max="8449" width="49.36328125" style="121" customWidth="1"/>
    <col min="8450" max="8450" width="13" style="121" customWidth="1"/>
    <col min="8451" max="8451" width="14.453125" style="121" customWidth="1"/>
    <col min="8452" max="8452" width="13.7265625" style="121" customWidth="1"/>
    <col min="8453" max="8453" width="8.90625" style="121"/>
    <col min="8454" max="8454" width="16.08984375" style="121" bestFit="1" customWidth="1"/>
    <col min="8455" max="8455" width="8.90625" style="121"/>
    <col min="8456" max="8456" width="17.90625" style="121" customWidth="1"/>
    <col min="8457" max="8704" width="8.90625" style="121"/>
    <col min="8705" max="8705" width="49.36328125" style="121" customWidth="1"/>
    <col min="8706" max="8706" width="13" style="121" customWidth="1"/>
    <col min="8707" max="8707" width="14.453125" style="121" customWidth="1"/>
    <col min="8708" max="8708" width="13.7265625" style="121" customWidth="1"/>
    <col min="8709" max="8709" width="8.90625" style="121"/>
    <col min="8710" max="8710" width="16.08984375" style="121" bestFit="1" customWidth="1"/>
    <col min="8711" max="8711" width="8.90625" style="121"/>
    <col min="8712" max="8712" width="17.90625" style="121" customWidth="1"/>
    <col min="8713" max="8960" width="8.90625" style="121"/>
    <col min="8961" max="8961" width="49.36328125" style="121" customWidth="1"/>
    <col min="8962" max="8962" width="13" style="121" customWidth="1"/>
    <col min="8963" max="8963" width="14.453125" style="121" customWidth="1"/>
    <col min="8964" max="8964" width="13.7265625" style="121" customWidth="1"/>
    <col min="8965" max="8965" width="8.90625" style="121"/>
    <col min="8966" max="8966" width="16.08984375" style="121" bestFit="1" customWidth="1"/>
    <col min="8967" max="8967" width="8.90625" style="121"/>
    <col min="8968" max="8968" width="17.90625" style="121" customWidth="1"/>
    <col min="8969" max="9216" width="8.90625" style="121"/>
    <col min="9217" max="9217" width="49.36328125" style="121" customWidth="1"/>
    <col min="9218" max="9218" width="13" style="121" customWidth="1"/>
    <col min="9219" max="9219" width="14.453125" style="121" customWidth="1"/>
    <col min="9220" max="9220" width="13.7265625" style="121" customWidth="1"/>
    <col min="9221" max="9221" width="8.90625" style="121"/>
    <col min="9222" max="9222" width="16.08984375" style="121" bestFit="1" customWidth="1"/>
    <col min="9223" max="9223" width="8.90625" style="121"/>
    <col min="9224" max="9224" width="17.90625" style="121" customWidth="1"/>
    <col min="9225" max="9472" width="8.90625" style="121"/>
    <col min="9473" max="9473" width="49.36328125" style="121" customWidth="1"/>
    <col min="9474" max="9474" width="13" style="121" customWidth="1"/>
    <col min="9475" max="9475" width="14.453125" style="121" customWidth="1"/>
    <col min="9476" max="9476" width="13.7265625" style="121" customWidth="1"/>
    <col min="9477" max="9477" width="8.90625" style="121"/>
    <col min="9478" max="9478" width="16.08984375" style="121" bestFit="1" customWidth="1"/>
    <col min="9479" max="9479" width="8.90625" style="121"/>
    <col min="9480" max="9480" width="17.90625" style="121" customWidth="1"/>
    <col min="9481" max="9728" width="8.90625" style="121"/>
    <col min="9729" max="9729" width="49.36328125" style="121" customWidth="1"/>
    <col min="9730" max="9730" width="13" style="121" customWidth="1"/>
    <col min="9731" max="9731" width="14.453125" style="121" customWidth="1"/>
    <col min="9732" max="9732" width="13.7265625" style="121" customWidth="1"/>
    <col min="9733" max="9733" width="8.90625" style="121"/>
    <col min="9734" max="9734" width="16.08984375" style="121" bestFit="1" customWidth="1"/>
    <col min="9735" max="9735" width="8.90625" style="121"/>
    <col min="9736" max="9736" width="17.90625" style="121" customWidth="1"/>
    <col min="9737" max="9984" width="8.90625" style="121"/>
    <col min="9985" max="9985" width="49.36328125" style="121" customWidth="1"/>
    <col min="9986" max="9986" width="13" style="121" customWidth="1"/>
    <col min="9987" max="9987" width="14.453125" style="121" customWidth="1"/>
    <col min="9988" max="9988" width="13.7265625" style="121" customWidth="1"/>
    <col min="9989" max="9989" width="8.90625" style="121"/>
    <col min="9990" max="9990" width="16.08984375" style="121" bestFit="1" customWidth="1"/>
    <col min="9991" max="9991" width="8.90625" style="121"/>
    <col min="9992" max="9992" width="17.90625" style="121" customWidth="1"/>
    <col min="9993" max="10240" width="8.90625" style="121"/>
    <col min="10241" max="10241" width="49.36328125" style="121" customWidth="1"/>
    <col min="10242" max="10242" width="13" style="121" customWidth="1"/>
    <col min="10243" max="10243" width="14.453125" style="121" customWidth="1"/>
    <col min="10244" max="10244" width="13.7265625" style="121" customWidth="1"/>
    <col min="10245" max="10245" width="8.90625" style="121"/>
    <col min="10246" max="10246" width="16.08984375" style="121" bestFit="1" customWidth="1"/>
    <col min="10247" max="10247" width="8.90625" style="121"/>
    <col min="10248" max="10248" width="17.90625" style="121" customWidth="1"/>
    <col min="10249" max="10496" width="8.90625" style="121"/>
    <col min="10497" max="10497" width="49.36328125" style="121" customWidth="1"/>
    <col min="10498" max="10498" width="13" style="121" customWidth="1"/>
    <col min="10499" max="10499" width="14.453125" style="121" customWidth="1"/>
    <col min="10500" max="10500" width="13.7265625" style="121" customWidth="1"/>
    <col min="10501" max="10501" width="8.90625" style="121"/>
    <col min="10502" max="10502" width="16.08984375" style="121" bestFit="1" customWidth="1"/>
    <col min="10503" max="10503" width="8.90625" style="121"/>
    <col min="10504" max="10504" width="17.90625" style="121" customWidth="1"/>
    <col min="10505" max="10752" width="8.90625" style="121"/>
    <col min="10753" max="10753" width="49.36328125" style="121" customWidth="1"/>
    <col min="10754" max="10754" width="13" style="121" customWidth="1"/>
    <col min="10755" max="10755" width="14.453125" style="121" customWidth="1"/>
    <col min="10756" max="10756" width="13.7265625" style="121" customWidth="1"/>
    <col min="10757" max="10757" width="8.90625" style="121"/>
    <col min="10758" max="10758" width="16.08984375" style="121" bestFit="1" customWidth="1"/>
    <col min="10759" max="10759" width="8.90625" style="121"/>
    <col min="10760" max="10760" width="17.90625" style="121" customWidth="1"/>
    <col min="10761" max="11008" width="8.90625" style="121"/>
    <col min="11009" max="11009" width="49.36328125" style="121" customWidth="1"/>
    <col min="11010" max="11010" width="13" style="121" customWidth="1"/>
    <col min="11011" max="11011" width="14.453125" style="121" customWidth="1"/>
    <col min="11012" max="11012" width="13.7265625" style="121" customWidth="1"/>
    <col min="11013" max="11013" width="8.90625" style="121"/>
    <col min="11014" max="11014" width="16.08984375" style="121" bestFit="1" customWidth="1"/>
    <col min="11015" max="11015" width="8.90625" style="121"/>
    <col min="11016" max="11016" width="17.90625" style="121" customWidth="1"/>
    <col min="11017" max="11264" width="8.90625" style="121"/>
    <col min="11265" max="11265" width="49.36328125" style="121" customWidth="1"/>
    <col min="11266" max="11266" width="13" style="121" customWidth="1"/>
    <col min="11267" max="11267" width="14.453125" style="121" customWidth="1"/>
    <col min="11268" max="11268" width="13.7265625" style="121" customWidth="1"/>
    <col min="11269" max="11269" width="8.90625" style="121"/>
    <col min="11270" max="11270" width="16.08984375" style="121" bestFit="1" customWidth="1"/>
    <col min="11271" max="11271" width="8.90625" style="121"/>
    <col min="11272" max="11272" width="17.90625" style="121" customWidth="1"/>
    <col min="11273" max="11520" width="8.90625" style="121"/>
    <col min="11521" max="11521" width="49.36328125" style="121" customWidth="1"/>
    <col min="11522" max="11522" width="13" style="121" customWidth="1"/>
    <col min="11523" max="11523" width="14.453125" style="121" customWidth="1"/>
    <col min="11524" max="11524" width="13.7265625" style="121" customWidth="1"/>
    <col min="11525" max="11525" width="8.90625" style="121"/>
    <col min="11526" max="11526" width="16.08984375" style="121" bestFit="1" customWidth="1"/>
    <col min="11527" max="11527" width="8.90625" style="121"/>
    <col min="11528" max="11528" width="17.90625" style="121" customWidth="1"/>
    <col min="11529" max="11776" width="8.90625" style="121"/>
    <col min="11777" max="11777" width="49.36328125" style="121" customWidth="1"/>
    <col min="11778" max="11778" width="13" style="121" customWidth="1"/>
    <col min="11779" max="11779" width="14.453125" style="121" customWidth="1"/>
    <col min="11780" max="11780" width="13.7265625" style="121" customWidth="1"/>
    <col min="11781" max="11781" width="8.90625" style="121"/>
    <col min="11782" max="11782" width="16.08984375" style="121" bestFit="1" customWidth="1"/>
    <col min="11783" max="11783" width="8.90625" style="121"/>
    <col min="11784" max="11784" width="17.90625" style="121" customWidth="1"/>
    <col min="11785" max="12032" width="8.90625" style="121"/>
    <col min="12033" max="12033" width="49.36328125" style="121" customWidth="1"/>
    <col min="12034" max="12034" width="13" style="121" customWidth="1"/>
    <col min="12035" max="12035" width="14.453125" style="121" customWidth="1"/>
    <col min="12036" max="12036" width="13.7265625" style="121" customWidth="1"/>
    <col min="12037" max="12037" width="8.90625" style="121"/>
    <col min="12038" max="12038" width="16.08984375" style="121" bestFit="1" customWidth="1"/>
    <col min="12039" max="12039" width="8.90625" style="121"/>
    <col min="12040" max="12040" width="17.90625" style="121" customWidth="1"/>
    <col min="12041" max="12288" width="8.90625" style="121"/>
    <col min="12289" max="12289" width="49.36328125" style="121" customWidth="1"/>
    <col min="12290" max="12290" width="13" style="121" customWidth="1"/>
    <col min="12291" max="12291" width="14.453125" style="121" customWidth="1"/>
    <col min="12292" max="12292" width="13.7265625" style="121" customWidth="1"/>
    <col min="12293" max="12293" width="8.90625" style="121"/>
    <col min="12294" max="12294" width="16.08984375" style="121" bestFit="1" customWidth="1"/>
    <col min="12295" max="12295" width="8.90625" style="121"/>
    <col min="12296" max="12296" width="17.90625" style="121" customWidth="1"/>
    <col min="12297" max="12544" width="8.90625" style="121"/>
    <col min="12545" max="12545" width="49.36328125" style="121" customWidth="1"/>
    <col min="12546" max="12546" width="13" style="121" customWidth="1"/>
    <col min="12547" max="12547" width="14.453125" style="121" customWidth="1"/>
    <col min="12548" max="12548" width="13.7265625" style="121" customWidth="1"/>
    <col min="12549" max="12549" width="8.90625" style="121"/>
    <col min="12550" max="12550" width="16.08984375" style="121" bestFit="1" customWidth="1"/>
    <col min="12551" max="12551" width="8.90625" style="121"/>
    <col min="12552" max="12552" width="17.90625" style="121" customWidth="1"/>
    <col min="12553" max="12800" width="8.90625" style="121"/>
    <col min="12801" max="12801" width="49.36328125" style="121" customWidth="1"/>
    <col min="12802" max="12802" width="13" style="121" customWidth="1"/>
    <col min="12803" max="12803" width="14.453125" style="121" customWidth="1"/>
    <col min="12804" max="12804" width="13.7265625" style="121" customWidth="1"/>
    <col min="12805" max="12805" width="8.90625" style="121"/>
    <col min="12806" max="12806" width="16.08984375" style="121" bestFit="1" customWidth="1"/>
    <col min="12807" max="12807" width="8.90625" style="121"/>
    <col min="12808" max="12808" width="17.90625" style="121" customWidth="1"/>
    <col min="12809" max="13056" width="8.90625" style="121"/>
    <col min="13057" max="13057" width="49.36328125" style="121" customWidth="1"/>
    <col min="13058" max="13058" width="13" style="121" customWidth="1"/>
    <col min="13059" max="13059" width="14.453125" style="121" customWidth="1"/>
    <col min="13060" max="13060" width="13.7265625" style="121" customWidth="1"/>
    <col min="13061" max="13061" width="8.90625" style="121"/>
    <col min="13062" max="13062" width="16.08984375" style="121" bestFit="1" customWidth="1"/>
    <col min="13063" max="13063" width="8.90625" style="121"/>
    <col min="13064" max="13064" width="17.90625" style="121" customWidth="1"/>
    <col min="13065" max="13312" width="8.90625" style="121"/>
    <col min="13313" max="13313" width="49.36328125" style="121" customWidth="1"/>
    <col min="13314" max="13314" width="13" style="121" customWidth="1"/>
    <col min="13315" max="13315" width="14.453125" style="121" customWidth="1"/>
    <col min="13316" max="13316" width="13.7265625" style="121" customWidth="1"/>
    <col min="13317" max="13317" width="8.90625" style="121"/>
    <col min="13318" max="13318" width="16.08984375" style="121" bestFit="1" customWidth="1"/>
    <col min="13319" max="13319" width="8.90625" style="121"/>
    <col min="13320" max="13320" width="17.90625" style="121" customWidth="1"/>
    <col min="13321" max="13568" width="8.90625" style="121"/>
    <col min="13569" max="13569" width="49.36328125" style="121" customWidth="1"/>
    <col min="13570" max="13570" width="13" style="121" customWidth="1"/>
    <col min="13571" max="13571" width="14.453125" style="121" customWidth="1"/>
    <col min="13572" max="13572" width="13.7265625" style="121" customWidth="1"/>
    <col min="13573" max="13573" width="8.90625" style="121"/>
    <col min="13574" max="13574" width="16.08984375" style="121" bestFit="1" customWidth="1"/>
    <col min="13575" max="13575" width="8.90625" style="121"/>
    <col min="13576" max="13576" width="17.90625" style="121" customWidth="1"/>
    <col min="13577" max="13824" width="8.90625" style="121"/>
    <col min="13825" max="13825" width="49.36328125" style="121" customWidth="1"/>
    <col min="13826" max="13826" width="13" style="121" customWidth="1"/>
    <col min="13827" max="13827" width="14.453125" style="121" customWidth="1"/>
    <col min="13828" max="13828" width="13.7265625" style="121" customWidth="1"/>
    <col min="13829" max="13829" width="8.90625" style="121"/>
    <col min="13830" max="13830" width="16.08984375" style="121" bestFit="1" customWidth="1"/>
    <col min="13831" max="13831" width="8.90625" style="121"/>
    <col min="13832" max="13832" width="17.90625" style="121" customWidth="1"/>
    <col min="13833" max="14080" width="8.90625" style="121"/>
    <col min="14081" max="14081" width="49.36328125" style="121" customWidth="1"/>
    <col min="14082" max="14082" width="13" style="121" customWidth="1"/>
    <col min="14083" max="14083" width="14.453125" style="121" customWidth="1"/>
    <col min="14084" max="14084" width="13.7265625" style="121" customWidth="1"/>
    <col min="14085" max="14085" width="8.90625" style="121"/>
    <col min="14086" max="14086" width="16.08984375" style="121" bestFit="1" customWidth="1"/>
    <col min="14087" max="14087" width="8.90625" style="121"/>
    <col min="14088" max="14088" width="17.90625" style="121" customWidth="1"/>
    <col min="14089" max="14336" width="8.90625" style="121"/>
    <col min="14337" max="14337" width="49.36328125" style="121" customWidth="1"/>
    <col min="14338" max="14338" width="13" style="121" customWidth="1"/>
    <col min="14339" max="14339" width="14.453125" style="121" customWidth="1"/>
    <col min="14340" max="14340" width="13.7265625" style="121" customWidth="1"/>
    <col min="14341" max="14341" width="8.90625" style="121"/>
    <col min="14342" max="14342" width="16.08984375" style="121" bestFit="1" customWidth="1"/>
    <col min="14343" max="14343" width="8.90625" style="121"/>
    <col min="14344" max="14344" width="17.90625" style="121" customWidth="1"/>
    <col min="14345" max="14592" width="8.90625" style="121"/>
    <col min="14593" max="14593" width="49.36328125" style="121" customWidth="1"/>
    <col min="14594" max="14594" width="13" style="121" customWidth="1"/>
    <col min="14595" max="14595" width="14.453125" style="121" customWidth="1"/>
    <col min="14596" max="14596" width="13.7265625" style="121" customWidth="1"/>
    <col min="14597" max="14597" width="8.90625" style="121"/>
    <col min="14598" max="14598" width="16.08984375" style="121" bestFit="1" customWidth="1"/>
    <col min="14599" max="14599" width="8.90625" style="121"/>
    <col min="14600" max="14600" width="17.90625" style="121" customWidth="1"/>
    <col min="14601" max="14848" width="8.90625" style="121"/>
    <col min="14849" max="14849" width="49.36328125" style="121" customWidth="1"/>
    <col min="14850" max="14850" width="13" style="121" customWidth="1"/>
    <col min="14851" max="14851" width="14.453125" style="121" customWidth="1"/>
    <col min="14852" max="14852" width="13.7265625" style="121" customWidth="1"/>
    <col min="14853" max="14853" width="8.90625" style="121"/>
    <col min="14854" max="14854" width="16.08984375" style="121" bestFit="1" customWidth="1"/>
    <col min="14855" max="14855" width="8.90625" style="121"/>
    <col min="14856" max="14856" width="17.90625" style="121" customWidth="1"/>
    <col min="14857" max="15104" width="8.90625" style="121"/>
    <col min="15105" max="15105" width="49.36328125" style="121" customWidth="1"/>
    <col min="15106" max="15106" width="13" style="121" customWidth="1"/>
    <col min="15107" max="15107" width="14.453125" style="121" customWidth="1"/>
    <col min="15108" max="15108" width="13.7265625" style="121" customWidth="1"/>
    <col min="15109" max="15109" width="8.90625" style="121"/>
    <col min="15110" max="15110" width="16.08984375" style="121" bestFit="1" customWidth="1"/>
    <col min="15111" max="15111" width="8.90625" style="121"/>
    <col min="15112" max="15112" width="17.90625" style="121" customWidth="1"/>
    <col min="15113" max="15360" width="8.90625" style="121"/>
    <col min="15361" max="15361" width="49.36328125" style="121" customWidth="1"/>
    <col min="15362" max="15362" width="13" style="121" customWidth="1"/>
    <col min="15363" max="15363" width="14.453125" style="121" customWidth="1"/>
    <col min="15364" max="15364" width="13.7265625" style="121" customWidth="1"/>
    <col min="15365" max="15365" width="8.90625" style="121"/>
    <col min="15366" max="15366" width="16.08984375" style="121" bestFit="1" customWidth="1"/>
    <col min="15367" max="15367" width="8.90625" style="121"/>
    <col min="15368" max="15368" width="17.90625" style="121" customWidth="1"/>
    <col min="15369" max="15616" width="8.90625" style="121"/>
    <col min="15617" max="15617" width="49.36328125" style="121" customWidth="1"/>
    <col min="15618" max="15618" width="13" style="121" customWidth="1"/>
    <col min="15619" max="15619" width="14.453125" style="121" customWidth="1"/>
    <col min="15620" max="15620" width="13.7265625" style="121" customWidth="1"/>
    <col min="15621" max="15621" width="8.90625" style="121"/>
    <col min="15622" max="15622" width="16.08984375" style="121" bestFit="1" customWidth="1"/>
    <col min="15623" max="15623" width="8.90625" style="121"/>
    <col min="15624" max="15624" width="17.90625" style="121" customWidth="1"/>
    <col min="15625" max="15872" width="8.90625" style="121"/>
    <col min="15873" max="15873" width="49.36328125" style="121" customWidth="1"/>
    <col min="15874" max="15874" width="13" style="121" customWidth="1"/>
    <col min="15875" max="15875" width="14.453125" style="121" customWidth="1"/>
    <col min="15876" max="15876" width="13.7265625" style="121" customWidth="1"/>
    <col min="15877" max="15877" width="8.90625" style="121"/>
    <col min="15878" max="15878" width="16.08984375" style="121" bestFit="1" customWidth="1"/>
    <col min="15879" max="15879" width="8.90625" style="121"/>
    <col min="15880" max="15880" width="17.90625" style="121" customWidth="1"/>
    <col min="15881" max="16128" width="8.90625" style="121"/>
    <col min="16129" max="16129" width="49.36328125" style="121" customWidth="1"/>
    <col min="16130" max="16130" width="13" style="121" customWidth="1"/>
    <col min="16131" max="16131" width="14.453125" style="121" customWidth="1"/>
    <col min="16132" max="16132" width="13.7265625" style="121" customWidth="1"/>
    <col min="16133" max="16133" width="8.90625" style="121"/>
    <col min="16134" max="16134" width="16.08984375" style="121" bestFit="1" customWidth="1"/>
    <col min="16135" max="16135" width="8.90625" style="121"/>
    <col min="16136" max="16136" width="17.90625" style="121" customWidth="1"/>
    <col min="16137" max="16384" width="8.90625" style="121"/>
  </cols>
  <sheetData>
    <row r="1" spans="1:8">
      <c r="A1" s="58" t="s">
        <v>1270</v>
      </c>
    </row>
    <row r="2" spans="1:8" ht="37.15" customHeight="1">
      <c r="A2" s="193" t="s">
        <v>1316</v>
      </c>
      <c r="B2" s="193"/>
      <c r="C2" s="193"/>
      <c r="D2" s="193"/>
    </row>
    <row r="3" spans="1:8" ht="28" customHeight="1">
      <c r="A3" s="124" t="s">
        <v>1260</v>
      </c>
      <c r="B3" s="142"/>
      <c r="C3" s="142"/>
      <c r="D3" s="143" t="s">
        <v>1261</v>
      </c>
    </row>
    <row r="4" spans="1:8" ht="28" customHeight="1">
      <c r="A4" s="126" t="s">
        <v>1245</v>
      </c>
      <c r="B4" s="144" t="s">
        <v>38</v>
      </c>
      <c r="C4" s="145" t="s">
        <v>1053</v>
      </c>
      <c r="D4" s="128" t="s">
        <v>1246</v>
      </c>
    </row>
    <row r="5" spans="1:8" s="149" customFormat="1" ht="28" customHeight="1">
      <c r="A5" s="146" t="s">
        <v>1262</v>
      </c>
      <c r="B5" s="147"/>
      <c r="C5" s="147">
        <v>193.97</v>
      </c>
      <c r="D5" s="148"/>
    </row>
    <row r="6" spans="1:8" s="149" customFormat="1" ht="28" customHeight="1">
      <c r="A6" s="146" t="s">
        <v>1263</v>
      </c>
      <c r="B6" s="147">
        <v>219</v>
      </c>
      <c r="C6" s="147">
        <v>219</v>
      </c>
      <c r="D6" s="148"/>
    </row>
    <row r="7" spans="1:8" ht="28" customHeight="1" thickBot="1">
      <c r="A7" s="150" t="s">
        <v>1264</v>
      </c>
      <c r="B7" s="147">
        <v>24.86</v>
      </c>
      <c r="C7" s="147">
        <v>24.86</v>
      </c>
      <c r="D7" s="151"/>
    </row>
    <row r="8" spans="1:8" s="149" customFormat="1" ht="28" customHeight="1">
      <c r="A8" s="146" t="s">
        <v>1265</v>
      </c>
      <c r="B8" s="147">
        <v>24.86</v>
      </c>
      <c r="C8" s="147">
        <v>24.86</v>
      </c>
      <c r="D8" s="152"/>
    </row>
    <row r="9" spans="1:8" ht="28" customHeight="1" thickBot="1">
      <c r="A9" s="150" t="s">
        <v>1266</v>
      </c>
      <c r="B9" s="147">
        <v>8.7200000000000006</v>
      </c>
      <c r="C9" s="147">
        <v>8.7200000000000006</v>
      </c>
      <c r="D9" s="151"/>
      <c r="F9" s="153"/>
      <c r="G9" s="154"/>
      <c r="H9" s="153"/>
    </row>
    <row r="10" spans="1:8" s="149" customFormat="1" ht="28" customHeight="1">
      <c r="A10" s="146" t="s">
        <v>1267</v>
      </c>
      <c r="B10" s="147"/>
      <c r="C10" s="147">
        <v>217.03</v>
      </c>
      <c r="D10" s="148"/>
      <c r="F10" s="155"/>
      <c r="G10" s="156"/>
      <c r="H10" s="157"/>
    </row>
    <row r="11" spans="1:8" s="149" customFormat="1" ht="28" customHeight="1">
      <c r="A11" s="146" t="s">
        <v>1268</v>
      </c>
      <c r="B11" s="147"/>
      <c r="C11" s="147"/>
      <c r="D11" s="158" t="s">
        <v>1256</v>
      </c>
      <c r="F11" s="156"/>
      <c r="G11" s="156"/>
      <c r="H11" s="156"/>
    </row>
    <row r="12" spans="1:8" s="149" customFormat="1" ht="28" customHeight="1">
      <c r="A12" s="146" t="s">
        <v>1269</v>
      </c>
      <c r="B12" s="147"/>
      <c r="C12" s="147"/>
      <c r="D12" s="159" t="s">
        <v>1256</v>
      </c>
    </row>
  </sheetData>
  <mergeCells count="1">
    <mergeCell ref="A2:D2"/>
  </mergeCells>
  <phoneticPr fontId="13" type="noConversion"/>
  <pageMargins left="0.7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B43"/>
  <sheetViews>
    <sheetView workbookViewId="0">
      <selection activeCell="B46" sqref="B46"/>
    </sheetView>
  </sheetViews>
  <sheetFormatPr defaultColWidth="10.1796875" defaultRowHeight="19" customHeight="1"/>
  <cols>
    <col min="1" max="1" width="28.90625" customWidth="1"/>
    <col min="2" max="2" width="32.6328125" customWidth="1"/>
  </cols>
  <sheetData>
    <row r="1" spans="1:2" ht="19" customHeight="1">
      <c r="A1" s="2" t="s">
        <v>77</v>
      </c>
      <c r="B1" s="10"/>
    </row>
    <row r="2" spans="1:2" ht="21" customHeight="1">
      <c r="A2" s="181" t="s">
        <v>1219</v>
      </c>
      <c r="B2" s="181"/>
    </row>
    <row r="3" spans="1:2" ht="19" customHeight="1">
      <c r="A3" s="3"/>
      <c r="B3" s="4" t="s">
        <v>36</v>
      </c>
    </row>
    <row r="4" spans="1:2" ht="19" customHeight="1">
      <c r="A4" s="5" t="s">
        <v>37</v>
      </c>
      <c r="B4" s="5" t="s">
        <v>38</v>
      </c>
    </row>
    <row r="5" spans="1:2" ht="19" customHeight="1">
      <c r="A5" s="11" t="s">
        <v>78</v>
      </c>
      <c r="B5" s="91">
        <f>46668.609522+100</f>
        <v>46768.609521999999</v>
      </c>
    </row>
    <row r="6" spans="1:2" ht="19" customHeight="1">
      <c r="A6" s="11" t="s">
        <v>79</v>
      </c>
      <c r="B6" s="91"/>
    </row>
    <row r="7" spans="1:2" ht="19" customHeight="1">
      <c r="A7" s="11" t="s">
        <v>80</v>
      </c>
      <c r="B7" s="91">
        <v>1304.81</v>
      </c>
    </row>
    <row r="8" spans="1:2" ht="19" customHeight="1">
      <c r="A8" s="11" t="s">
        <v>81</v>
      </c>
      <c r="B8" s="91">
        <v>32862.910188000002</v>
      </c>
    </row>
    <row r="9" spans="1:2" ht="19" customHeight="1">
      <c r="A9" s="11" t="s">
        <v>82</v>
      </c>
      <c r="B9" s="91">
        <v>38159.305043</v>
      </c>
    </row>
    <row r="10" spans="1:2" ht="19" customHeight="1">
      <c r="A10" s="11" t="s">
        <v>83</v>
      </c>
      <c r="B10" s="91">
        <v>11833.255563000001</v>
      </c>
    </row>
    <row r="11" spans="1:2" ht="19" customHeight="1">
      <c r="A11" s="11" t="s">
        <v>84</v>
      </c>
      <c r="B11" s="91">
        <v>13308.696607</v>
      </c>
    </row>
    <row r="12" spans="1:2" ht="19" customHeight="1">
      <c r="A12" s="11" t="s">
        <v>85</v>
      </c>
      <c r="B12" s="91">
        <v>105163.67967899999</v>
      </c>
    </row>
    <row r="13" spans="1:2" ht="19" customHeight="1">
      <c r="A13" s="11" t="s">
        <v>86</v>
      </c>
      <c r="B13" s="91">
        <v>32254.791037999999</v>
      </c>
    </row>
    <row r="14" spans="1:2" ht="19" customHeight="1">
      <c r="A14" s="11" t="s">
        <v>87</v>
      </c>
      <c r="B14" s="91">
        <v>4183.5138740000002</v>
      </c>
    </row>
    <row r="15" spans="1:2" ht="19" customHeight="1">
      <c r="A15" s="11" t="s">
        <v>88</v>
      </c>
      <c r="B15" s="91">
        <f>2348.836238+25</f>
        <v>2373.8362379999999</v>
      </c>
    </row>
    <row r="16" spans="1:2" ht="19" customHeight="1">
      <c r="A16" s="11" t="s">
        <v>89</v>
      </c>
      <c r="B16" s="91">
        <f>107117.698622+1000</f>
        <v>108117.698622</v>
      </c>
    </row>
    <row r="17" spans="1:2" ht="19" customHeight="1">
      <c r="A17" s="11" t="s">
        <v>90</v>
      </c>
      <c r="B17" s="91">
        <v>70274.018020999996</v>
      </c>
    </row>
    <row r="18" spans="1:2" ht="19" customHeight="1">
      <c r="A18" s="11" t="s">
        <v>91</v>
      </c>
      <c r="B18" s="91">
        <v>758.16864699999996</v>
      </c>
    </row>
    <row r="19" spans="1:2" ht="19" customHeight="1">
      <c r="A19" s="11" t="s">
        <v>92</v>
      </c>
      <c r="B19" s="91">
        <v>215.74546799999999</v>
      </c>
    </row>
    <row r="20" spans="1:2" ht="19" customHeight="1">
      <c r="A20" s="11" t="s">
        <v>93</v>
      </c>
      <c r="B20" s="91"/>
    </row>
    <row r="21" spans="1:2" ht="19" customHeight="1">
      <c r="A21" s="11" t="s">
        <v>94</v>
      </c>
      <c r="B21" s="91"/>
    </row>
    <row r="22" spans="1:2" ht="19" customHeight="1">
      <c r="A22" s="11" t="s">
        <v>95</v>
      </c>
      <c r="B22" s="91">
        <v>5249.1814789999999</v>
      </c>
    </row>
    <row r="23" spans="1:2" ht="19" customHeight="1">
      <c r="A23" s="11" t="s">
        <v>96</v>
      </c>
      <c r="B23" s="91">
        <v>18241.673616</v>
      </c>
    </row>
    <row r="24" spans="1:2" ht="19" customHeight="1">
      <c r="A24" s="11" t="s">
        <v>97</v>
      </c>
      <c r="B24" s="91">
        <v>754.1</v>
      </c>
    </row>
    <row r="25" spans="1:2" ht="19" customHeight="1">
      <c r="A25" s="11" t="s">
        <v>98</v>
      </c>
      <c r="B25" s="91">
        <v>3197.0419120000001</v>
      </c>
    </row>
    <row r="26" spans="1:2" ht="19" customHeight="1">
      <c r="A26" s="11" t="s">
        <v>99</v>
      </c>
      <c r="B26" s="91">
        <v>52855</v>
      </c>
    </row>
    <row r="27" spans="1:2" ht="19" customHeight="1">
      <c r="A27" s="11" t="s">
        <v>100</v>
      </c>
      <c r="B27" s="91">
        <v>38000</v>
      </c>
    </row>
    <row r="28" spans="1:2" ht="19" customHeight="1">
      <c r="A28" s="11" t="s">
        <v>101</v>
      </c>
      <c r="B28" s="91">
        <v>350</v>
      </c>
    </row>
    <row r="29" spans="1:2" ht="19" customHeight="1">
      <c r="A29" s="5" t="s">
        <v>102</v>
      </c>
      <c r="B29" s="92">
        <f>SUM(B5:B28)</f>
        <v>586226.03551700001</v>
      </c>
    </row>
    <row r="30" spans="1:2" ht="19" customHeight="1">
      <c r="A30" s="6" t="s">
        <v>103</v>
      </c>
      <c r="B30" s="81">
        <v>5900</v>
      </c>
    </row>
    <row r="31" spans="1:2" ht="19" customHeight="1">
      <c r="A31" s="6" t="s">
        <v>104</v>
      </c>
      <c r="B31" s="81">
        <v>18000</v>
      </c>
    </row>
    <row r="32" spans="1:2" ht="19" customHeight="1">
      <c r="A32" s="6" t="s">
        <v>105</v>
      </c>
      <c r="B32" s="81">
        <f>+B33+B34+B35</f>
        <v>1194845.5418</v>
      </c>
    </row>
    <row r="33" spans="1:2" ht="19" customHeight="1">
      <c r="A33" s="8" t="s">
        <v>106</v>
      </c>
      <c r="B33" s="45">
        <v>1167890.2117999999</v>
      </c>
    </row>
    <row r="34" spans="1:2" ht="19" customHeight="1">
      <c r="A34" s="8" t="s">
        <v>107</v>
      </c>
      <c r="B34" s="45">
        <v>17153.330000000002</v>
      </c>
    </row>
    <row r="35" spans="1:2" ht="19" customHeight="1">
      <c r="A35" s="8" t="s">
        <v>108</v>
      </c>
      <c r="B35" s="45">
        <v>9802</v>
      </c>
    </row>
    <row r="36" spans="1:2" ht="19" customHeight="1">
      <c r="A36" s="8" t="s">
        <v>109</v>
      </c>
      <c r="B36" s="45"/>
    </row>
    <row r="37" spans="1:2" ht="19" customHeight="1">
      <c r="A37" s="8" t="s">
        <v>110</v>
      </c>
      <c r="B37" s="45"/>
    </row>
    <row r="38" spans="1:2" ht="19" customHeight="1">
      <c r="A38" s="8" t="s">
        <v>111</v>
      </c>
      <c r="B38" s="93"/>
    </row>
    <row r="39" spans="1:2" ht="19" customHeight="1">
      <c r="A39" s="8" t="s">
        <v>112</v>
      </c>
      <c r="B39" s="45"/>
    </row>
    <row r="40" spans="1:2" ht="19" customHeight="1">
      <c r="A40" s="8" t="s">
        <v>113</v>
      </c>
      <c r="B40" s="45"/>
    </row>
    <row r="41" spans="1:2" ht="19" customHeight="1">
      <c r="A41" s="8" t="s">
        <v>114</v>
      </c>
      <c r="B41" s="45"/>
    </row>
    <row r="42" spans="1:2" ht="19" customHeight="1">
      <c r="A42" s="8" t="s">
        <v>115</v>
      </c>
      <c r="B42" s="45" t="s">
        <v>0</v>
      </c>
    </row>
    <row r="43" spans="1:2" ht="19" customHeight="1">
      <c r="A43" s="5" t="s">
        <v>116</v>
      </c>
      <c r="B43" s="65">
        <f>+B32+B31+B30+B29</f>
        <v>1804971.5773169999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4" sqref="B14"/>
    </sheetView>
  </sheetViews>
  <sheetFormatPr defaultRowHeight="14"/>
  <cols>
    <col min="1" max="1" width="27.453125" customWidth="1"/>
    <col min="2" max="2" width="41.81640625" customWidth="1"/>
  </cols>
  <sheetData>
    <row r="1" spans="1:2" ht="21.5" customHeight="1">
      <c r="A1" s="2" t="s">
        <v>1274</v>
      </c>
      <c r="B1" s="44"/>
    </row>
    <row r="2" spans="1:2" ht="51.5" customHeight="1">
      <c r="A2" s="181" t="s">
        <v>1275</v>
      </c>
      <c r="B2" s="181"/>
    </row>
    <row r="3" spans="1:2" ht="17.5" customHeight="1">
      <c r="A3" s="3"/>
      <c r="B3" s="18" t="s">
        <v>36</v>
      </c>
    </row>
    <row r="4" spans="1:2" ht="17.5" customHeight="1">
      <c r="A4" s="172" t="s">
        <v>37</v>
      </c>
      <c r="B4" s="172" t="s">
        <v>38</v>
      </c>
    </row>
    <row r="5" spans="1:2">
      <c r="A5" s="62"/>
      <c r="B5" s="62"/>
    </row>
    <row r="6" spans="1:2">
      <c r="A6" s="62"/>
      <c r="B6" s="62"/>
    </row>
    <row r="7" spans="1:2">
      <c r="A7" s="63" t="s">
        <v>1278</v>
      </c>
      <c r="B7" s="62"/>
    </row>
    <row r="8" spans="1:2">
      <c r="A8" t="s">
        <v>1279</v>
      </c>
    </row>
  </sheetData>
  <mergeCells count="1">
    <mergeCell ref="A2:B2"/>
  </mergeCells>
  <phoneticPr fontId="1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F13" sqref="F13"/>
    </sheetView>
  </sheetViews>
  <sheetFormatPr defaultRowHeight="14"/>
  <cols>
    <col min="1" max="1" width="28" customWidth="1"/>
    <col min="2" max="2" width="57.26953125" customWidth="1"/>
  </cols>
  <sheetData>
    <row r="1" spans="1:2">
      <c r="A1" s="10" t="s">
        <v>1276</v>
      </c>
      <c r="B1" s="40"/>
    </row>
    <row r="2" spans="1:2" ht="34.5" customHeight="1">
      <c r="A2" s="181" t="s">
        <v>1277</v>
      </c>
      <c r="B2" s="181"/>
    </row>
    <row r="3" spans="1:2">
      <c r="A3" s="171"/>
      <c r="B3" s="55" t="s">
        <v>36</v>
      </c>
    </row>
    <row r="4" spans="1:2" ht="15.5">
      <c r="A4" s="173" t="s">
        <v>1036</v>
      </c>
      <c r="B4" s="173" t="s">
        <v>38</v>
      </c>
    </row>
    <row r="5" spans="1:2">
      <c r="A5" s="62"/>
      <c r="B5" s="62"/>
    </row>
    <row r="6" spans="1:2">
      <c r="A6" s="62"/>
      <c r="B6" s="62"/>
    </row>
    <row r="7" spans="1:2">
      <c r="A7" s="62"/>
      <c r="B7" s="62"/>
    </row>
    <row r="8" spans="1:2">
      <c r="A8" s="63" t="s">
        <v>1278</v>
      </c>
      <c r="B8" s="62"/>
    </row>
    <row r="9" spans="1:2">
      <c r="A9" t="s">
        <v>1279</v>
      </c>
    </row>
  </sheetData>
  <mergeCells count="1">
    <mergeCell ref="A2:B2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C437"/>
  <sheetViews>
    <sheetView topLeftCell="A30" workbookViewId="0">
      <selection activeCell="D44" sqref="D44"/>
    </sheetView>
  </sheetViews>
  <sheetFormatPr defaultColWidth="10.1796875" defaultRowHeight="13" customHeight="1"/>
  <cols>
    <col min="1" max="1" width="17.90625" customWidth="1"/>
    <col min="2" max="2" width="29.81640625" customWidth="1"/>
    <col min="3" max="3" width="15.08984375" style="75" customWidth="1"/>
    <col min="4" max="4" width="9.7265625" customWidth="1"/>
  </cols>
  <sheetData>
    <row r="1" spans="1:3" ht="13" customHeight="1">
      <c r="A1" s="10" t="s">
        <v>117</v>
      </c>
      <c r="B1" s="2"/>
    </row>
    <row r="2" spans="1:3" ht="30.5" customHeight="1">
      <c r="A2" s="181" t="s">
        <v>1221</v>
      </c>
      <c r="B2" s="181"/>
      <c r="C2" s="181"/>
    </row>
    <row r="3" spans="1:3" ht="13" customHeight="1">
      <c r="B3" s="12"/>
      <c r="C3" s="4" t="s">
        <v>36</v>
      </c>
    </row>
    <row r="4" spans="1:3" ht="13" customHeight="1">
      <c r="A4" s="13" t="s">
        <v>118</v>
      </c>
      <c r="B4" s="5" t="s">
        <v>37</v>
      </c>
      <c r="C4" s="68" t="s">
        <v>38</v>
      </c>
    </row>
    <row r="5" spans="1:3" ht="13" customHeight="1">
      <c r="A5" s="30" t="s">
        <v>119</v>
      </c>
      <c r="B5" s="30" t="s">
        <v>120</v>
      </c>
      <c r="C5" s="89">
        <f>46668.609522+100</f>
        <v>46768.609521999999</v>
      </c>
    </row>
    <row r="6" spans="1:3" ht="13" customHeight="1">
      <c r="A6" s="30" t="s">
        <v>121</v>
      </c>
      <c r="B6" s="30" t="s">
        <v>122</v>
      </c>
      <c r="C6" s="89">
        <v>1547.9764270000001</v>
      </c>
    </row>
    <row r="7" spans="1:3" ht="13" customHeight="1">
      <c r="A7" s="30" t="s">
        <v>123</v>
      </c>
      <c r="B7" s="30" t="s">
        <v>124</v>
      </c>
      <c r="C7" s="89">
        <v>1064.9764270000001</v>
      </c>
    </row>
    <row r="8" spans="1:3" ht="13" customHeight="1">
      <c r="A8" s="30" t="s">
        <v>125</v>
      </c>
      <c r="B8" s="30" t="s">
        <v>126</v>
      </c>
      <c r="C8" s="89">
        <v>313</v>
      </c>
    </row>
    <row r="9" spans="1:3" ht="13" customHeight="1">
      <c r="A9" s="30" t="s">
        <v>127</v>
      </c>
      <c r="B9" s="30" t="s">
        <v>128</v>
      </c>
      <c r="C9" s="89">
        <v>170</v>
      </c>
    </row>
    <row r="10" spans="1:3" ht="13" customHeight="1">
      <c r="A10" s="30" t="s">
        <v>129</v>
      </c>
      <c r="B10" s="30" t="s">
        <v>130</v>
      </c>
      <c r="C10" s="89">
        <v>1308.3902419999999</v>
      </c>
    </row>
    <row r="11" spans="1:3" ht="13" customHeight="1">
      <c r="A11" s="30" t="s">
        <v>131</v>
      </c>
      <c r="B11" s="30" t="s">
        <v>124</v>
      </c>
      <c r="C11" s="89">
        <v>1092.3902419999999</v>
      </c>
    </row>
    <row r="12" spans="1:3" ht="13" customHeight="1">
      <c r="A12" s="30" t="s">
        <v>132</v>
      </c>
      <c r="B12" s="30" t="s">
        <v>126</v>
      </c>
      <c r="C12" s="89">
        <v>100</v>
      </c>
    </row>
    <row r="13" spans="1:3" ht="13" customHeight="1">
      <c r="A13" s="30" t="s">
        <v>133</v>
      </c>
      <c r="B13" s="30" t="s">
        <v>134</v>
      </c>
      <c r="C13" s="89">
        <v>116</v>
      </c>
    </row>
    <row r="14" spans="1:3" ht="13" customHeight="1">
      <c r="A14" s="30" t="s">
        <v>135</v>
      </c>
      <c r="B14" s="30" t="s">
        <v>136</v>
      </c>
      <c r="C14" s="89">
        <v>6379.3215970000001</v>
      </c>
    </row>
    <row r="15" spans="1:3" ht="13" customHeight="1">
      <c r="A15" s="30" t="s">
        <v>137</v>
      </c>
      <c r="B15" s="30" t="s">
        <v>124</v>
      </c>
      <c r="C15" s="89">
        <v>3853.1477530000002</v>
      </c>
    </row>
    <row r="16" spans="1:3" ht="13" customHeight="1">
      <c r="A16" s="30" t="s">
        <v>138</v>
      </c>
      <c r="B16" s="30" t="s">
        <v>126</v>
      </c>
      <c r="C16" s="89">
        <v>593.34851200000003</v>
      </c>
    </row>
    <row r="17" spans="1:3" ht="13" customHeight="1">
      <c r="A17" s="30" t="s">
        <v>139</v>
      </c>
      <c r="B17" s="30" t="s">
        <v>140</v>
      </c>
      <c r="C17" s="89">
        <v>1064.195332</v>
      </c>
    </row>
    <row r="18" spans="1:3" ht="13" customHeight="1">
      <c r="A18" s="30" t="s">
        <v>141</v>
      </c>
      <c r="B18" s="30" t="s">
        <v>142</v>
      </c>
      <c r="C18" s="89">
        <v>868.63</v>
      </c>
    </row>
    <row r="19" spans="1:3" ht="13" customHeight="1">
      <c r="A19" s="30" t="s">
        <v>143</v>
      </c>
      <c r="B19" s="30" t="s">
        <v>144</v>
      </c>
      <c r="C19" s="89">
        <v>1871.177034</v>
      </c>
    </row>
    <row r="20" spans="1:3" ht="13" customHeight="1">
      <c r="A20" s="30" t="s">
        <v>145</v>
      </c>
      <c r="B20" s="30" t="s">
        <v>124</v>
      </c>
      <c r="C20" s="89">
        <v>984.85041000000001</v>
      </c>
    </row>
    <row r="21" spans="1:3" ht="13" customHeight="1">
      <c r="A21" s="30" t="s">
        <v>146</v>
      </c>
      <c r="B21" s="30" t="s">
        <v>147</v>
      </c>
      <c r="C21" s="89">
        <v>5</v>
      </c>
    </row>
    <row r="22" spans="1:3" ht="13" customHeight="1">
      <c r="A22" s="30" t="s">
        <v>148</v>
      </c>
      <c r="B22" s="30" t="s">
        <v>140</v>
      </c>
      <c r="C22" s="89">
        <v>658.32662400000004</v>
      </c>
    </row>
    <row r="23" spans="1:3" ht="13" customHeight="1">
      <c r="A23" s="30" t="s">
        <v>149</v>
      </c>
      <c r="B23" s="30" t="s">
        <v>150</v>
      </c>
      <c r="C23" s="89">
        <v>223</v>
      </c>
    </row>
    <row r="24" spans="1:3" ht="13" customHeight="1">
      <c r="A24" s="30" t="s">
        <v>151</v>
      </c>
      <c r="B24" s="30" t="s">
        <v>152</v>
      </c>
      <c r="C24" s="89">
        <v>981.69768799999997</v>
      </c>
    </row>
    <row r="25" spans="1:3" ht="13" customHeight="1">
      <c r="A25" s="30" t="s">
        <v>153</v>
      </c>
      <c r="B25" s="30" t="s">
        <v>124</v>
      </c>
      <c r="C25" s="89">
        <v>602.69768799999997</v>
      </c>
    </row>
    <row r="26" spans="1:3" ht="13" customHeight="1">
      <c r="A26" s="30" t="s">
        <v>154</v>
      </c>
      <c r="B26" s="30" t="s">
        <v>155</v>
      </c>
      <c r="C26" s="89">
        <v>250</v>
      </c>
    </row>
    <row r="27" spans="1:3" ht="13" customHeight="1">
      <c r="A27" s="30" t="s">
        <v>156</v>
      </c>
      <c r="B27" s="30" t="s">
        <v>157</v>
      </c>
      <c r="C27" s="89">
        <v>29</v>
      </c>
    </row>
    <row r="28" spans="1:3" ht="13" customHeight="1">
      <c r="A28" s="30" t="s">
        <v>158</v>
      </c>
      <c r="B28" s="30" t="s">
        <v>159</v>
      </c>
      <c r="C28" s="89">
        <v>100</v>
      </c>
    </row>
    <row r="29" spans="1:3" ht="13" customHeight="1">
      <c r="A29" s="30" t="s">
        <v>160</v>
      </c>
      <c r="B29" s="30" t="s">
        <v>161</v>
      </c>
      <c r="C29" s="89">
        <v>2279.5703319999998</v>
      </c>
    </row>
    <row r="30" spans="1:3" ht="13" customHeight="1">
      <c r="A30" s="30" t="s">
        <v>162</v>
      </c>
      <c r="B30" s="30" t="s">
        <v>124</v>
      </c>
      <c r="C30" s="89">
        <v>1095.0898159999999</v>
      </c>
    </row>
    <row r="31" spans="1:3" ht="13" customHeight="1">
      <c r="A31" s="30" t="s">
        <v>163</v>
      </c>
      <c r="B31" s="30" t="s">
        <v>126</v>
      </c>
      <c r="C31" s="89">
        <v>426.13</v>
      </c>
    </row>
    <row r="32" spans="1:3" ht="13" customHeight="1">
      <c r="A32" s="30" t="s">
        <v>164</v>
      </c>
      <c r="B32" s="30" t="s">
        <v>165</v>
      </c>
      <c r="C32" s="89">
        <v>21</v>
      </c>
    </row>
    <row r="33" spans="1:3" ht="13" customHeight="1">
      <c r="A33" s="30" t="s">
        <v>166</v>
      </c>
      <c r="B33" s="30" t="s">
        <v>167</v>
      </c>
      <c r="C33" s="89">
        <v>10</v>
      </c>
    </row>
    <row r="34" spans="1:3" ht="13" customHeight="1">
      <c r="A34" s="30" t="s">
        <v>168</v>
      </c>
      <c r="B34" s="30" t="s">
        <v>169</v>
      </c>
      <c r="C34" s="89">
        <v>219</v>
      </c>
    </row>
    <row r="35" spans="1:3" ht="13" customHeight="1">
      <c r="A35" s="30" t="s">
        <v>170</v>
      </c>
      <c r="B35" s="30" t="s">
        <v>140</v>
      </c>
      <c r="C35" s="89">
        <v>319.35051600000003</v>
      </c>
    </row>
    <row r="36" spans="1:3" ht="13" customHeight="1">
      <c r="A36" s="30" t="s">
        <v>171</v>
      </c>
      <c r="B36" s="30" t="s">
        <v>172</v>
      </c>
      <c r="C36" s="89">
        <v>189</v>
      </c>
    </row>
    <row r="37" spans="1:3" ht="13" customHeight="1">
      <c r="A37" s="30" t="s">
        <v>173</v>
      </c>
      <c r="B37" s="30" t="s">
        <v>174</v>
      </c>
      <c r="C37" s="89">
        <v>3361</v>
      </c>
    </row>
    <row r="38" spans="1:3" ht="13" customHeight="1">
      <c r="A38" s="30" t="s">
        <v>175</v>
      </c>
      <c r="B38" s="30" t="s">
        <v>124</v>
      </c>
      <c r="C38" s="89">
        <v>3361</v>
      </c>
    </row>
    <row r="39" spans="1:3" ht="13" customHeight="1">
      <c r="A39" s="30" t="s">
        <v>176</v>
      </c>
      <c r="B39" s="30" t="s">
        <v>177</v>
      </c>
      <c r="C39" s="89">
        <v>1381.212008</v>
      </c>
    </row>
    <row r="40" spans="1:3" ht="13" customHeight="1">
      <c r="A40" s="30" t="s">
        <v>178</v>
      </c>
      <c r="B40" s="30" t="s">
        <v>124</v>
      </c>
      <c r="C40" s="89">
        <v>906.80600800000002</v>
      </c>
    </row>
    <row r="41" spans="1:3" ht="13" customHeight="1">
      <c r="A41" s="30" t="s">
        <v>179</v>
      </c>
      <c r="B41" s="30" t="s">
        <v>180</v>
      </c>
      <c r="C41" s="89">
        <v>433.75</v>
      </c>
    </row>
    <row r="42" spans="1:3" ht="13" customHeight="1">
      <c r="A42" s="30" t="s">
        <v>181</v>
      </c>
      <c r="B42" s="30" t="s">
        <v>182</v>
      </c>
      <c r="C42" s="89">
        <v>40.655999999999999</v>
      </c>
    </row>
    <row r="43" spans="1:3" ht="13" customHeight="1">
      <c r="A43" s="30" t="s">
        <v>183</v>
      </c>
      <c r="B43" s="30" t="s">
        <v>184</v>
      </c>
      <c r="C43" s="89">
        <v>7824.7834050000001</v>
      </c>
    </row>
    <row r="44" spans="1:3" ht="13" customHeight="1">
      <c r="A44" s="30" t="s">
        <v>185</v>
      </c>
      <c r="B44" s="30" t="s">
        <v>124</v>
      </c>
      <c r="C44" s="89">
        <v>2605.9573730000002</v>
      </c>
    </row>
    <row r="45" spans="1:3" ht="13" customHeight="1">
      <c r="A45" s="30" t="s">
        <v>186</v>
      </c>
      <c r="B45" s="30" t="s">
        <v>126</v>
      </c>
      <c r="C45" s="89">
        <v>2439.5</v>
      </c>
    </row>
    <row r="46" spans="1:3" ht="13" customHeight="1">
      <c r="A46" s="30" t="s">
        <v>187</v>
      </c>
      <c r="B46" s="30" t="s">
        <v>140</v>
      </c>
      <c r="C46" s="89">
        <v>334.47853199999997</v>
      </c>
    </row>
    <row r="47" spans="1:3" ht="13" customHeight="1">
      <c r="A47" s="30" t="s">
        <v>188</v>
      </c>
      <c r="B47" s="30" t="s">
        <v>189</v>
      </c>
      <c r="C47" s="89">
        <v>2444.8474999999999</v>
      </c>
    </row>
    <row r="48" spans="1:3" ht="13" customHeight="1">
      <c r="A48" s="30" t="s">
        <v>190</v>
      </c>
      <c r="B48" s="30" t="s">
        <v>191</v>
      </c>
      <c r="C48" s="89">
        <v>995.08039599999995</v>
      </c>
    </row>
    <row r="49" spans="1:3" ht="13" customHeight="1">
      <c r="A49" s="30" t="s">
        <v>192</v>
      </c>
      <c r="B49" s="30" t="s">
        <v>124</v>
      </c>
      <c r="C49" s="89">
        <v>411.82132799999999</v>
      </c>
    </row>
    <row r="50" spans="1:3" ht="13" customHeight="1">
      <c r="A50" s="30" t="s">
        <v>193</v>
      </c>
      <c r="B50" s="30" t="s">
        <v>126</v>
      </c>
      <c r="C50" s="89">
        <v>44</v>
      </c>
    </row>
    <row r="51" spans="1:3" ht="13" customHeight="1">
      <c r="A51" s="30" t="s">
        <v>194</v>
      </c>
      <c r="B51" s="30" t="s">
        <v>195</v>
      </c>
      <c r="C51" s="89">
        <v>170</v>
      </c>
    </row>
    <row r="52" spans="1:3" ht="13" customHeight="1">
      <c r="A52" s="30" t="s">
        <v>196</v>
      </c>
      <c r="B52" s="30" t="s">
        <v>140</v>
      </c>
      <c r="C52" s="89">
        <v>369.25906800000001</v>
      </c>
    </row>
    <row r="53" spans="1:3" ht="13" customHeight="1">
      <c r="A53" s="30" t="s">
        <v>197</v>
      </c>
      <c r="B53" s="30" t="s">
        <v>198</v>
      </c>
      <c r="C53" s="89">
        <v>100</v>
      </c>
    </row>
    <row r="54" spans="1:3" ht="13" customHeight="1">
      <c r="A54" s="30" t="s">
        <v>199</v>
      </c>
      <c r="B54" s="30" t="s">
        <v>200</v>
      </c>
      <c r="C54" s="89">
        <v>100</v>
      </c>
    </row>
    <row r="55" spans="1:3" ht="13" customHeight="1">
      <c r="A55" s="30" t="s">
        <v>201</v>
      </c>
      <c r="B55" s="30" t="s">
        <v>202</v>
      </c>
      <c r="C55" s="89">
        <v>296.79644500000001</v>
      </c>
    </row>
    <row r="56" spans="1:3" ht="13" customHeight="1">
      <c r="A56" s="30" t="s">
        <v>203</v>
      </c>
      <c r="B56" s="30" t="s">
        <v>124</v>
      </c>
      <c r="C56" s="89">
        <v>243.55642900000001</v>
      </c>
    </row>
    <row r="57" spans="1:3" ht="13" customHeight="1">
      <c r="A57" s="30" t="s">
        <v>204</v>
      </c>
      <c r="B57" s="30" t="s">
        <v>205</v>
      </c>
      <c r="C57" s="89">
        <v>51</v>
      </c>
    </row>
    <row r="58" spans="1:3" ht="13" customHeight="1">
      <c r="A58" s="30" t="s">
        <v>206</v>
      </c>
      <c r="B58" s="30" t="s">
        <v>140</v>
      </c>
      <c r="C58" s="89">
        <v>2.2400159999999998</v>
      </c>
    </row>
    <row r="59" spans="1:3" ht="13" customHeight="1">
      <c r="A59" s="30" t="s">
        <v>207</v>
      </c>
      <c r="B59" s="30" t="s">
        <v>208</v>
      </c>
      <c r="C59" s="89">
        <v>409.69223099999999</v>
      </c>
    </row>
    <row r="60" spans="1:3" ht="13" customHeight="1">
      <c r="A60" s="30" t="s">
        <v>209</v>
      </c>
      <c r="B60" s="30" t="s">
        <v>124</v>
      </c>
      <c r="C60" s="89">
        <v>289.69223099999999</v>
      </c>
    </row>
    <row r="61" spans="1:3" ht="13" customHeight="1">
      <c r="A61" s="30" t="s">
        <v>210</v>
      </c>
      <c r="B61" s="30" t="s">
        <v>126</v>
      </c>
      <c r="C61" s="89">
        <v>120</v>
      </c>
    </row>
    <row r="62" spans="1:3" ht="13" customHeight="1">
      <c r="A62" s="30" t="s">
        <v>211</v>
      </c>
      <c r="B62" s="30" t="s">
        <v>212</v>
      </c>
      <c r="C62" s="89">
        <v>185.12672800000001</v>
      </c>
    </row>
    <row r="63" spans="1:3" ht="13" customHeight="1">
      <c r="A63" s="30" t="s">
        <v>213</v>
      </c>
      <c r="B63" s="30" t="s">
        <v>124</v>
      </c>
      <c r="C63" s="89">
        <v>161.12672800000001</v>
      </c>
    </row>
    <row r="64" spans="1:3" ht="13" customHeight="1">
      <c r="A64" s="30" t="s">
        <v>214</v>
      </c>
      <c r="B64" s="30" t="s">
        <v>215</v>
      </c>
      <c r="C64" s="89">
        <v>24</v>
      </c>
    </row>
    <row r="65" spans="1:3" ht="13" customHeight="1">
      <c r="A65" s="30" t="s">
        <v>216</v>
      </c>
      <c r="B65" s="30" t="s">
        <v>217</v>
      </c>
      <c r="C65" s="89">
        <v>683.01432299999999</v>
      </c>
    </row>
    <row r="66" spans="1:3" ht="13" customHeight="1">
      <c r="A66" s="30" t="s">
        <v>218</v>
      </c>
      <c r="B66" s="30" t="s">
        <v>124</v>
      </c>
      <c r="C66" s="89">
        <v>449.438783</v>
      </c>
    </row>
    <row r="67" spans="1:3" ht="13" customHeight="1">
      <c r="A67" s="30" t="s">
        <v>219</v>
      </c>
      <c r="B67" s="30" t="s">
        <v>126</v>
      </c>
      <c r="C67" s="89">
        <v>77</v>
      </c>
    </row>
    <row r="68" spans="1:3" ht="13" customHeight="1">
      <c r="A68" s="30" t="s">
        <v>220</v>
      </c>
      <c r="B68" s="30" t="s">
        <v>140</v>
      </c>
      <c r="C68" s="89">
        <v>123.756044</v>
      </c>
    </row>
    <row r="69" spans="1:3" ht="13" customHeight="1">
      <c r="A69" s="30" t="s">
        <v>221</v>
      </c>
      <c r="B69" s="30" t="s">
        <v>222</v>
      </c>
      <c r="C69" s="89">
        <v>32.819496000000001</v>
      </c>
    </row>
    <row r="70" spans="1:3" ht="13" customHeight="1">
      <c r="A70" s="30" t="s">
        <v>223</v>
      </c>
      <c r="B70" s="30" t="s">
        <v>224</v>
      </c>
      <c r="C70" s="89">
        <v>6976.4900250000001</v>
      </c>
    </row>
    <row r="71" spans="1:3" ht="13" customHeight="1">
      <c r="A71" s="30" t="s">
        <v>225</v>
      </c>
      <c r="B71" s="30" t="s">
        <v>124</v>
      </c>
      <c r="C71" s="89">
        <v>2636.302737</v>
      </c>
    </row>
    <row r="72" spans="1:3" ht="13" customHeight="1">
      <c r="A72" s="30" t="s">
        <v>226</v>
      </c>
      <c r="B72" s="30" t="s">
        <v>126</v>
      </c>
      <c r="C72" s="89">
        <v>895</v>
      </c>
    </row>
    <row r="73" spans="1:3" ht="13" customHeight="1">
      <c r="A73" s="30" t="s">
        <v>227</v>
      </c>
      <c r="B73" s="30" t="s">
        <v>228</v>
      </c>
      <c r="C73" s="89">
        <v>2024.64</v>
      </c>
    </row>
    <row r="74" spans="1:3" ht="13" customHeight="1">
      <c r="A74" s="30" t="s">
        <v>229</v>
      </c>
      <c r="B74" s="30" t="s">
        <v>140</v>
      </c>
      <c r="C74" s="89">
        <v>1420.547288</v>
      </c>
    </row>
    <row r="75" spans="1:3" ht="13" customHeight="1">
      <c r="A75" s="30" t="s">
        <v>230</v>
      </c>
      <c r="B75" s="30" t="s">
        <v>231</v>
      </c>
      <c r="C75" s="89">
        <v>1648.2660000000001</v>
      </c>
    </row>
    <row r="76" spans="1:3" ht="13" customHeight="1">
      <c r="A76" s="30" t="s">
        <v>232</v>
      </c>
      <c r="B76" s="30" t="s">
        <v>124</v>
      </c>
      <c r="C76" s="89">
        <v>721.41803600000003</v>
      </c>
    </row>
    <row r="77" spans="1:3" ht="13" customHeight="1">
      <c r="A77" s="30" t="s">
        <v>233</v>
      </c>
      <c r="B77" s="30" t="s">
        <v>126</v>
      </c>
      <c r="C77" s="89">
        <v>380.08</v>
      </c>
    </row>
    <row r="78" spans="1:3" ht="13" customHeight="1">
      <c r="A78" s="30" t="s">
        <v>234</v>
      </c>
      <c r="B78" s="30" t="s">
        <v>140</v>
      </c>
      <c r="C78" s="89">
        <v>286.76796400000001</v>
      </c>
    </row>
    <row r="79" spans="1:3" ht="13" customHeight="1">
      <c r="A79" s="30" t="s">
        <v>235</v>
      </c>
      <c r="B79" s="30" t="s">
        <v>236</v>
      </c>
      <c r="C79" s="89">
        <v>260</v>
      </c>
    </row>
    <row r="80" spans="1:3" ht="13" customHeight="1">
      <c r="A80" s="30" t="s">
        <v>237</v>
      </c>
      <c r="B80" s="30" t="s">
        <v>238</v>
      </c>
      <c r="C80" s="89">
        <v>2025.8772759999999</v>
      </c>
    </row>
    <row r="81" spans="1:3" ht="13" customHeight="1">
      <c r="A81" s="30" t="s">
        <v>239</v>
      </c>
      <c r="B81" s="30" t="s">
        <v>124</v>
      </c>
      <c r="C81" s="89">
        <v>520.85108400000001</v>
      </c>
    </row>
    <row r="82" spans="1:3" ht="13" customHeight="1">
      <c r="A82" s="30" t="s">
        <v>240</v>
      </c>
      <c r="B82" s="30" t="s">
        <v>241</v>
      </c>
      <c r="C82" s="89">
        <v>1409.23</v>
      </c>
    </row>
    <row r="83" spans="1:3" ht="13" customHeight="1">
      <c r="A83" s="30" t="s">
        <v>242</v>
      </c>
      <c r="B83" s="30" t="s">
        <v>140</v>
      </c>
      <c r="C83" s="89">
        <v>69.796192000000005</v>
      </c>
    </row>
    <row r="84" spans="1:3" ht="13" customHeight="1">
      <c r="A84" s="30" t="s">
        <v>243</v>
      </c>
      <c r="B84" s="30" t="s">
        <v>244</v>
      </c>
      <c r="C84" s="89">
        <v>26</v>
      </c>
    </row>
    <row r="85" spans="1:3" ht="13" customHeight="1">
      <c r="A85" s="30" t="s">
        <v>245</v>
      </c>
      <c r="B85" s="30" t="s">
        <v>246</v>
      </c>
      <c r="C85" s="89">
        <v>744.10595799999999</v>
      </c>
    </row>
    <row r="86" spans="1:3" ht="13" customHeight="1">
      <c r="A86" s="30" t="s">
        <v>247</v>
      </c>
      <c r="B86" s="30" t="s">
        <v>124</v>
      </c>
      <c r="C86" s="89">
        <v>561.10595799999999</v>
      </c>
    </row>
    <row r="87" spans="1:3" ht="13" customHeight="1">
      <c r="A87" s="30" t="s">
        <v>248</v>
      </c>
      <c r="B87" s="30" t="s">
        <v>126</v>
      </c>
      <c r="C87" s="89">
        <v>183</v>
      </c>
    </row>
    <row r="88" spans="1:3" ht="13" customHeight="1">
      <c r="A88" s="30" t="s">
        <v>249</v>
      </c>
      <c r="B88" s="30" t="s">
        <v>250</v>
      </c>
      <c r="C88" s="89">
        <v>35</v>
      </c>
    </row>
    <row r="89" spans="1:3" ht="13" customHeight="1">
      <c r="A89" s="30" t="s">
        <v>251</v>
      </c>
      <c r="B89" s="30" t="s">
        <v>126</v>
      </c>
      <c r="C89" s="89">
        <v>35</v>
      </c>
    </row>
    <row r="90" spans="1:3" ht="13" customHeight="1">
      <c r="A90" s="30" t="s">
        <v>252</v>
      </c>
      <c r="B90" s="30" t="s">
        <v>253</v>
      </c>
      <c r="C90" s="89">
        <v>310.58531599999998</v>
      </c>
    </row>
    <row r="91" spans="1:3" ht="13" customHeight="1">
      <c r="A91" s="30" t="s">
        <v>254</v>
      </c>
      <c r="B91" s="30" t="s">
        <v>124</v>
      </c>
      <c r="C91" s="89">
        <v>188.08531600000001</v>
      </c>
    </row>
    <row r="92" spans="1:3" ht="13" customHeight="1">
      <c r="A92" s="30" t="s">
        <v>255</v>
      </c>
      <c r="B92" s="30" t="s">
        <v>126</v>
      </c>
      <c r="C92" s="89">
        <v>122.5</v>
      </c>
    </row>
    <row r="93" spans="1:3" ht="13" customHeight="1">
      <c r="A93" s="30" t="s">
        <v>256</v>
      </c>
      <c r="B93" s="30" t="s">
        <v>257</v>
      </c>
      <c r="C93" s="89">
        <v>4525.4877990000005</v>
      </c>
    </row>
    <row r="94" spans="1:3" ht="13" customHeight="1">
      <c r="A94" s="30" t="s">
        <v>258</v>
      </c>
      <c r="B94" s="30" t="s">
        <v>124</v>
      </c>
      <c r="C94" s="89">
        <v>1346.050796</v>
      </c>
    </row>
    <row r="95" spans="1:3" ht="13" customHeight="1">
      <c r="A95" s="30" t="s">
        <v>259</v>
      </c>
      <c r="B95" s="30" t="s">
        <v>260</v>
      </c>
      <c r="C95" s="89">
        <v>270</v>
      </c>
    </row>
    <row r="96" spans="1:3" ht="13" customHeight="1">
      <c r="A96" s="30" t="s">
        <v>261</v>
      </c>
      <c r="B96" s="30" t="s">
        <v>262</v>
      </c>
      <c r="C96" s="89">
        <v>6</v>
      </c>
    </row>
    <row r="97" spans="1:3" ht="13" customHeight="1">
      <c r="A97" s="30" t="s">
        <v>263</v>
      </c>
      <c r="B97" s="30" t="s">
        <v>264</v>
      </c>
      <c r="C97" s="89">
        <v>190</v>
      </c>
    </row>
    <row r="98" spans="1:3" ht="13" customHeight="1">
      <c r="A98" s="30" t="s">
        <v>265</v>
      </c>
      <c r="B98" s="30" t="s">
        <v>266</v>
      </c>
      <c r="C98" s="89">
        <v>28</v>
      </c>
    </row>
    <row r="99" spans="1:3" ht="13" customHeight="1">
      <c r="A99" s="30" t="s">
        <v>267</v>
      </c>
      <c r="B99" s="30" t="s">
        <v>140</v>
      </c>
      <c r="C99" s="89">
        <v>2063.437003</v>
      </c>
    </row>
    <row r="100" spans="1:3" ht="13" customHeight="1">
      <c r="A100" s="30" t="s">
        <v>268</v>
      </c>
      <c r="B100" s="30" t="s">
        <v>269</v>
      </c>
      <c r="C100" s="89">
        <v>622</v>
      </c>
    </row>
    <row r="101" spans="1:3" ht="13" customHeight="1">
      <c r="A101" s="30" t="s">
        <v>270</v>
      </c>
      <c r="B101" s="30" t="s">
        <v>271</v>
      </c>
      <c r="C101" s="89">
        <f>784.075292+100</f>
        <v>884.07529199999999</v>
      </c>
    </row>
    <row r="102" spans="1:3" ht="13" customHeight="1">
      <c r="A102" s="30" t="s">
        <v>272</v>
      </c>
      <c r="B102" s="30" t="s">
        <v>124</v>
      </c>
      <c r="C102" s="89">
        <v>363.07529199999999</v>
      </c>
    </row>
    <row r="103" spans="1:3" ht="13" customHeight="1">
      <c r="A103" s="30" t="s">
        <v>273</v>
      </c>
      <c r="B103" s="30" t="s">
        <v>274</v>
      </c>
      <c r="C103" s="89">
        <v>401</v>
      </c>
    </row>
    <row r="104" spans="1:3" ht="13" customHeight="1">
      <c r="A104" s="30" t="s">
        <v>275</v>
      </c>
      <c r="B104" s="30" t="s">
        <v>276</v>
      </c>
      <c r="C104" s="89">
        <v>120</v>
      </c>
    </row>
    <row r="105" spans="1:3" ht="13" customHeight="1">
      <c r="A105" s="30" t="s">
        <v>277</v>
      </c>
      <c r="B105" s="30" t="s">
        <v>278</v>
      </c>
      <c r="C105" s="89">
        <v>13.882999999999999</v>
      </c>
    </row>
    <row r="106" spans="1:3" ht="13" customHeight="1">
      <c r="A106" s="30" t="s">
        <v>279</v>
      </c>
      <c r="B106" s="30" t="s">
        <v>278</v>
      </c>
      <c r="C106" s="89">
        <v>13.882999999999999</v>
      </c>
    </row>
    <row r="107" spans="1:3" ht="13" customHeight="1">
      <c r="A107" s="30" t="s">
        <v>280</v>
      </c>
      <c r="B107" s="30" t="s">
        <v>281</v>
      </c>
      <c r="C107" s="89">
        <v>1304.81</v>
      </c>
    </row>
    <row r="108" spans="1:3" ht="13" customHeight="1">
      <c r="A108" s="30" t="s">
        <v>282</v>
      </c>
      <c r="B108" s="30" t="s">
        <v>283</v>
      </c>
      <c r="C108" s="89">
        <v>1304.81</v>
      </c>
    </row>
    <row r="109" spans="1:3" ht="13" customHeight="1">
      <c r="A109" s="30" t="s">
        <v>284</v>
      </c>
      <c r="B109" s="30" t="s">
        <v>285</v>
      </c>
      <c r="C109" s="89">
        <v>40</v>
      </c>
    </row>
    <row r="110" spans="1:3" ht="13" customHeight="1">
      <c r="A110" s="30" t="s">
        <v>286</v>
      </c>
      <c r="B110" s="30" t="s">
        <v>287</v>
      </c>
      <c r="C110" s="89">
        <v>560</v>
      </c>
    </row>
    <row r="111" spans="1:3" ht="13" customHeight="1">
      <c r="A111" s="30" t="s">
        <v>288</v>
      </c>
      <c r="B111" s="30" t="s">
        <v>289</v>
      </c>
      <c r="C111" s="89">
        <v>661.81</v>
      </c>
    </row>
    <row r="112" spans="1:3" ht="13" customHeight="1">
      <c r="A112" s="30" t="s">
        <v>290</v>
      </c>
      <c r="B112" s="30" t="s">
        <v>291</v>
      </c>
      <c r="C112" s="89">
        <v>43</v>
      </c>
    </row>
    <row r="113" spans="1:3" ht="13" customHeight="1">
      <c r="A113" s="30" t="s">
        <v>292</v>
      </c>
      <c r="B113" s="30" t="s">
        <v>293</v>
      </c>
      <c r="C113" s="89">
        <v>32862.910188000002</v>
      </c>
    </row>
    <row r="114" spans="1:3" ht="13" customHeight="1">
      <c r="A114" s="30" t="s">
        <v>294</v>
      </c>
      <c r="B114" s="30" t="s">
        <v>295</v>
      </c>
      <c r="C114" s="89">
        <v>28483.622737999998</v>
      </c>
    </row>
    <row r="115" spans="1:3" ht="13" customHeight="1">
      <c r="A115" s="30" t="s">
        <v>296</v>
      </c>
      <c r="B115" s="30" t="s">
        <v>124</v>
      </c>
      <c r="C115" s="89">
        <v>23330.082738000001</v>
      </c>
    </row>
    <row r="116" spans="1:3" ht="13" customHeight="1">
      <c r="A116" s="30" t="s">
        <v>297</v>
      </c>
      <c r="B116" s="30" t="s">
        <v>126</v>
      </c>
      <c r="C116" s="89">
        <v>1390.24</v>
      </c>
    </row>
    <row r="117" spans="1:3" ht="13" customHeight="1">
      <c r="A117" s="30" t="s">
        <v>298</v>
      </c>
      <c r="B117" s="30" t="s">
        <v>299</v>
      </c>
      <c r="C117" s="89">
        <v>3385</v>
      </c>
    </row>
    <row r="118" spans="1:3" ht="13" customHeight="1">
      <c r="A118" s="30" t="s">
        <v>300</v>
      </c>
      <c r="B118" s="30" t="s">
        <v>301</v>
      </c>
      <c r="C118" s="89">
        <v>378.3</v>
      </c>
    </row>
    <row r="119" spans="1:3" ht="13" customHeight="1">
      <c r="A119" s="30" t="s">
        <v>302</v>
      </c>
      <c r="B119" s="30" t="s">
        <v>303</v>
      </c>
      <c r="C119" s="89">
        <v>130</v>
      </c>
    </row>
    <row r="120" spans="1:3" ht="13" customHeight="1">
      <c r="A120" s="30" t="s">
        <v>304</v>
      </c>
      <c r="B120" s="30" t="s">
        <v>124</v>
      </c>
      <c r="C120" s="89">
        <v>120</v>
      </c>
    </row>
    <row r="121" spans="1:3" ht="13" customHeight="1">
      <c r="A121" s="30" t="s">
        <v>305</v>
      </c>
      <c r="B121" s="30" t="s">
        <v>306</v>
      </c>
      <c r="C121" s="89">
        <v>10</v>
      </c>
    </row>
    <row r="122" spans="1:3" ht="13" customHeight="1">
      <c r="A122" s="30" t="s">
        <v>307</v>
      </c>
      <c r="B122" s="30" t="s">
        <v>308</v>
      </c>
      <c r="C122" s="89">
        <v>1254.28745</v>
      </c>
    </row>
    <row r="123" spans="1:3" ht="13" customHeight="1">
      <c r="A123" s="30" t="s">
        <v>309</v>
      </c>
      <c r="B123" s="30" t="s">
        <v>124</v>
      </c>
      <c r="C123" s="89">
        <v>955.92152999999996</v>
      </c>
    </row>
    <row r="124" spans="1:3" ht="13" customHeight="1">
      <c r="A124" s="30" t="s">
        <v>310</v>
      </c>
      <c r="B124" s="30" t="s">
        <v>311</v>
      </c>
      <c r="C124" s="89">
        <v>50</v>
      </c>
    </row>
    <row r="125" spans="1:3" ht="13" customHeight="1">
      <c r="A125" s="30" t="s">
        <v>312</v>
      </c>
      <c r="B125" s="30" t="s">
        <v>313</v>
      </c>
      <c r="C125" s="89">
        <v>40</v>
      </c>
    </row>
    <row r="126" spans="1:3" ht="13" customHeight="1">
      <c r="A126" s="30" t="s">
        <v>314</v>
      </c>
      <c r="B126" s="30" t="s">
        <v>315</v>
      </c>
      <c r="C126" s="89">
        <v>100</v>
      </c>
    </row>
    <row r="127" spans="1:3" ht="13" customHeight="1">
      <c r="A127" s="30" t="s">
        <v>316</v>
      </c>
      <c r="B127" s="30" t="s">
        <v>140</v>
      </c>
      <c r="C127" s="89">
        <v>108.36592</v>
      </c>
    </row>
    <row r="128" spans="1:3" ht="13" customHeight="1">
      <c r="A128" s="30" t="s">
        <v>317</v>
      </c>
      <c r="B128" s="30" t="s">
        <v>318</v>
      </c>
      <c r="C128" s="89">
        <v>2995</v>
      </c>
    </row>
    <row r="129" spans="1:3" ht="13" customHeight="1">
      <c r="A129" s="30" t="s">
        <v>319</v>
      </c>
      <c r="B129" s="30" t="s">
        <v>318</v>
      </c>
      <c r="C129" s="89">
        <v>2995</v>
      </c>
    </row>
    <row r="130" spans="1:3" ht="13" customHeight="1">
      <c r="A130" s="30" t="s">
        <v>320</v>
      </c>
      <c r="B130" s="30" t="s">
        <v>321</v>
      </c>
      <c r="C130" s="89">
        <v>38159.305043</v>
      </c>
    </row>
    <row r="131" spans="1:3" ht="13" customHeight="1">
      <c r="A131" s="30" t="s">
        <v>322</v>
      </c>
      <c r="B131" s="30" t="s">
        <v>323</v>
      </c>
      <c r="C131" s="89">
        <v>375.92798399999998</v>
      </c>
    </row>
    <row r="132" spans="1:3" ht="13" customHeight="1">
      <c r="A132" s="30" t="s">
        <v>324</v>
      </c>
      <c r="B132" s="30" t="s">
        <v>124</v>
      </c>
      <c r="C132" s="89">
        <v>375.92798399999998</v>
      </c>
    </row>
    <row r="133" spans="1:3" ht="13" customHeight="1">
      <c r="A133" s="30" t="s">
        <v>325</v>
      </c>
      <c r="B133" s="30" t="s">
        <v>326</v>
      </c>
      <c r="C133" s="89">
        <v>24642.016871</v>
      </c>
    </row>
    <row r="134" spans="1:3" ht="13" customHeight="1">
      <c r="A134" s="30" t="s">
        <v>327</v>
      </c>
      <c r="B134" s="30" t="s">
        <v>328</v>
      </c>
      <c r="C134" s="89">
        <v>433.62711200000001</v>
      </c>
    </row>
    <row r="135" spans="1:3" ht="13" customHeight="1">
      <c r="A135" s="30" t="s">
        <v>329</v>
      </c>
      <c r="B135" s="30" t="s">
        <v>330</v>
      </c>
      <c r="C135" s="89">
        <v>738.95930199999998</v>
      </c>
    </row>
    <row r="136" spans="1:3" ht="13" customHeight="1">
      <c r="A136" s="30" t="s">
        <v>331</v>
      </c>
      <c r="B136" s="30" t="s">
        <v>332</v>
      </c>
      <c r="C136" s="89">
        <v>134.17080000000001</v>
      </c>
    </row>
    <row r="137" spans="1:3" ht="13" customHeight="1">
      <c r="A137" s="30" t="s">
        <v>333</v>
      </c>
      <c r="B137" s="30" t="s">
        <v>334</v>
      </c>
      <c r="C137" s="89">
        <v>7985.6365669999996</v>
      </c>
    </row>
    <row r="138" spans="1:3" ht="13" customHeight="1">
      <c r="A138" s="30" t="s">
        <v>335</v>
      </c>
      <c r="B138" s="30" t="s">
        <v>336</v>
      </c>
      <c r="C138" s="89">
        <v>14612.456708</v>
      </c>
    </row>
    <row r="139" spans="1:3" ht="13" customHeight="1">
      <c r="A139" s="30" t="s">
        <v>337</v>
      </c>
      <c r="B139" s="30" t="s">
        <v>338</v>
      </c>
      <c r="C139" s="89">
        <v>737.166382</v>
      </c>
    </row>
    <row r="140" spans="1:3" ht="13" customHeight="1">
      <c r="A140" s="30" t="s">
        <v>339</v>
      </c>
      <c r="B140" s="30" t="s">
        <v>340</v>
      </c>
      <c r="C140" s="89">
        <v>9090.4667339999996</v>
      </c>
    </row>
    <row r="141" spans="1:3" ht="13" customHeight="1">
      <c r="A141" s="30" t="s">
        <v>341</v>
      </c>
      <c r="B141" s="30" t="s">
        <v>342</v>
      </c>
      <c r="C141" s="89">
        <v>8825.7667340000007</v>
      </c>
    </row>
    <row r="142" spans="1:3" ht="13" customHeight="1">
      <c r="A142" s="30" t="s">
        <v>343</v>
      </c>
      <c r="B142" s="30" t="s">
        <v>344</v>
      </c>
      <c r="C142" s="89">
        <v>264.7</v>
      </c>
    </row>
    <row r="143" spans="1:3" ht="13" customHeight="1">
      <c r="A143" s="30" t="s">
        <v>345</v>
      </c>
      <c r="B143" s="30" t="s">
        <v>346</v>
      </c>
      <c r="C143" s="89">
        <v>985.37589300000002</v>
      </c>
    </row>
    <row r="144" spans="1:3" ht="13" customHeight="1">
      <c r="A144" s="30" t="s">
        <v>347</v>
      </c>
      <c r="B144" s="30" t="s">
        <v>348</v>
      </c>
      <c r="C144" s="89">
        <v>945.37589300000002</v>
      </c>
    </row>
    <row r="145" spans="1:3" ht="13" customHeight="1">
      <c r="A145" s="30" t="s">
        <v>349</v>
      </c>
      <c r="B145" s="30" t="s">
        <v>350</v>
      </c>
      <c r="C145" s="89">
        <v>40</v>
      </c>
    </row>
    <row r="146" spans="1:3" ht="13" customHeight="1">
      <c r="A146" s="30" t="s">
        <v>351</v>
      </c>
      <c r="B146" s="30" t="s">
        <v>352</v>
      </c>
      <c r="C146" s="89">
        <v>1152.6954639999999</v>
      </c>
    </row>
    <row r="147" spans="1:3" ht="13" customHeight="1">
      <c r="A147" s="30" t="s">
        <v>353</v>
      </c>
      <c r="B147" s="30" t="s">
        <v>354</v>
      </c>
      <c r="C147" s="89">
        <v>1152.6954639999999</v>
      </c>
    </row>
    <row r="148" spans="1:3" ht="13" customHeight="1">
      <c r="A148" s="30" t="s">
        <v>355</v>
      </c>
      <c r="B148" s="30" t="s">
        <v>356</v>
      </c>
      <c r="C148" s="89">
        <v>1912.752097</v>
      </c>
    </row>
    <row r="149" spans="1:3" ht="13" customHeight="1">
      <c r="A149" s="30" t="s">
        <v>357</v>
      </c>
      <c r="B149" s="30" t="s">
        <v>356</v>
      </c>
      <c r="C149" s="89">
        <v>1912.752097</v>
      </c>
    </row>
    <row r="150" spans="1:3" ht="13" customHeight="1">
      <c r="A150" s="30" t="s">
        <v>358</v>
      </c>
      <c r="B150" s="30" t="s">
        <v>359</v>
      </c>
      <c r="C150" s="89">
        <v>11833.255563000001</v>
      </c>
    </row>
    <row r="151" spans="1:3" ht="13" customHeight="1">
      <c r="A151" s="30" t="s">
        <v>360</v>
      </c>
      <c r="B151" s="30" t="s">
        <v>361</v>
      </c>
      <c r="C151" s="89">
        <v>267.60147799999999</v>
      </c>
    </row>
    <row r="152" spans="1:3" ht="13" customHeight="1">
      <c r="A152" s="30" t="s">
        <v>362</v>
      </c>
      <c r="B152" s="30" t="s">
        <v>124</v>
      </c>
      <c r="C152" s="89">
        <v>168.59449000000001</v>
      </c>
    </row>
    <row r="153" spans="1:3" ht="13" customHeight="1">
      <c r="A153" s="30" t="s">
        <v>363</v>
      </c>
      <c r="B153" s="30" t="s">
        <v>364</v>
      </c>
      <c r="C153" s="89">
        <v>99.006988000000007</v>
      </c>
    </row>
    <row r="154" spans="1:3" ht="13" customHeight="1">
      <c r="A154" s="30" t="s">
        <v>365</v>
      </c>
      <c r="B154" s="30" t="s">
        <v>366</v>
      </c>
      <c r="C154" s="89">
        <v>4000</v>
      </c>
    </row>
    <row r="155" spans="1:3" ht="13" customHeight="1">
      <c r="A155" s="30" t="s">
        <v>367</v>
      </c>
      <c r="B155" s="30" t="s">
        <v>368</v>
      </c>
      <c r="C155" s="89">
        <v>4000</v>
      </c>
    </row>
    <row r="156" spans="1:3" ht="13" customHeight="1">
      <c r="A156" s="30" t="s">
        <v>369</v>
      </c>
      <c r="B156" s="30" t="s">
        <v>370</v>
      </c>
      <c r="C156" s="89">
        <v>180.447788</v>
      </c>
    </row>
    <row r="157" spans="1:3" ht="13" customHeight="1">
      <c r="A157" s="30" t="s">
        <v>371</v>
      </c>
      <c r="B157" s="30" t="s">
        <v>372</v>
      </c>
      <c r="C157" s="89">
        <v>180.447788</v>
      </c>
    </row>
    <row r="158" spans="1:3" ht="13" customHeight="1">
      <c r="A158" s="30" t="s">
        <v>373</v>
      </c>
      <c r="B158" s="30" t="s">
        <v>374</v>
      </c>
      <c r="C158" s="89">
        <v>1379.7558200000001</v>
      </c>
    </row>
    <row r="159" spans="1:3" ht="13" customHeight="1">
      <c r="A159" s="30" t="s">
        <v>375</v>
      </c>
      <c r="B159" s="30" t="s">
        <v>376</v>
      </c>
      <c r="C159" s="89">
        <v>132.90582000000001</v>
      </c>
    </row>
    <row r="160" spans="1:3" ht="13" customHeight="1">
      <c r="A160" s="30" t="s">
        <v>377</v>
      </c>
      <c r="B160" s="30" t="s">
        <v>378</v>
      </c>
      <c r="C160" s="89">
        <v>1200</v>
      </c>
    </row>
    <row r="161" spans="1:3" ht="13" customHeight="1">
      <c r="A161" s="30" t="s">
        <v>379</v>
      </c>
      <c r="B161" s="30" t="s">
        <v>380</v>
      </c>
      <c r="C161" s="89">
        <v>46.85</v>
      </c>
    </row>
    <row r="162" spans="1:3" ht="13" customHeight="1">
      <c r="A162" s="30" t="s">
        <v>381</v>
      </c>
      <c r="B162" s="30" t="s">
        <v>382</v>
      </c>
      <c r="C162" s="89">
        <v>534.45047699999998</v>
      </c>
    </row>
    <row r="163" spans="1:3" ht="13" customHeight="1">
      <c r="A163" s="30" t="s">
        <v>383</v>
      </c>
      <c r="B163" s="30" t="s">
        <v>372</v>
      </c>
      <c r="C163" s="89">
        <v>113.410836</v>
      </c>
    </row>
    <row r="164" spans="1:3" ht="13" customHeight="1">
      <c r="A164" s="30" t="s">
        <v>384</v>
      </c>
      <c r="B164" s="30" t="s">
        <v>385</v>
      </c>
      <c r="C164" s="89">
        <v>174</v>
      </c>
    </row>
    <row r="165" spans="1:3" ht="13" customHeight="1">
      <c r="A165" s="30" t="s">
        <v>386</v>
      </c>
      <c r="B165" s="30" t="s">
        <v>387</v>
      </c>
      <c r="C165" s="89">
        <v>247.03964099999999</v>
      </c>
    </row>
    <row r="166" spans="1:3" ht="13" customHeight="1">
      <c r="A166" s="30" t="s">
        <v>388</v>
      </c>
      <c r="B166" s="30" t="s">
        <v>389</v>
      </c>
      <c r="C166" s="89">
        <v>5471</v>
      </c>
    </row>
    <row r="167" spans="1:3" ht="13" customHeight="1">
      <c r="A167" s="30" t="s">
        <v>390</v>
      </c>
      <c r="B167" s="30" t="s">
        <v>389</v>
      </c>
      <c r="C167" s="89">
        <v>5471</v>
      </c>
    </row>
    <row r="168" spans="1:3" ht="13" customHeight="1">
      <c r="A168" s="30" t="s">
        <v>391</v>
      </c>
      <c r="B168" s="30" t="s">
        <v>392</v>
      </c>
      <c r="C168" s="89">
        <v>13308.766607</v>
      </c>
    </row>
    <row r="169" spans="1:3" ht="13" customHeight="1">
      <c r="A169" s="30" t="s">
        <v>393</v>
      </c>
      <c r="B169" s="30" t="s">
        <v>394</v>
      </c>
      <c r="C169" s="89">
        <v>4461.3389980000002</v>
      </c>
    </row>
    <row r="170" spans="1:3" ht="13" customHeight="1">
      <c r="A170" s="30" t="s">
        <v>395</v>
      </c>
      <c r="B170" s="30" t="s">
        <v>124</v>
      </c>
      <c r="C170" s="89">
        <v>412.575312</v>
      </c>
    </row>
    <row r="171" spans="1:3" ht="13" customHeight="1">
      <c r="A171" s="30" t="s">
        <v>396</v>
      </c>
      <c r="B171" s="30" t="s">
        <v>397</v>
      </c>
      <c r="C171" s="89">
        <v>401.49613199999999</v>
      </c>
    </row>
    <row r="172" spans="1:3" ht="13" customHeight="1">
      <c r="A172" s="30" t="s">
        <v>398</v>
      </c>
      <c r="B172" s="30" t="s">
        <v>399</v>
      </c>
      <c r="C172" s="89">
        <v>114.865236</v>
      </c>
    </row>
    <row r="173" spans="1:3" ht="13" customHeight="1">
      <c r="A173" s="30" t="s">
        <v>400</v>
      </c>
      <c r="B173" s="30" t="s">
        <v>401</v>
      </c>
      <c r="C173" s="89">
        <v>1548.6039800000001</v>
      </c>
    </row>
    <row r="174" spans="1:3" ht="13" customHeight="1">
      <c r="A174" s="30" t="s">
        <v>402</v>
      </c>
      <c r="B174" s="30" t="s">
        <v>403</v>
      </c>
      <c r="C174" s="89">
        <v>180.65492800000001</v>
      </c>
    </row>
    <row r="175" spans="1:3" ht="13" customHeight="1">
      <c r="A175" s="30" t="s">
        <v>404</v>
      </c>
      <c r="B175" s="30" t="s">
        <v>405</v>
      </c>
      <c r="C175" s="89">
        <v>437.01375999999999</v>
      </c>
    </row>
    <row r="176" spans="1:3" ht="13" customHeight="1">
      <c r="A176" s="30" t="s">
        <v>406</v>
      </c>
      <c r="B176" s="30" t="s">
        <v>407</v>
      </c>
      <c r="C176" s="89">
        <v>395.48314599999998</v>
      </c>
    </row>
    <row r="177" spans="1:3" ht="13" customHeight="1">
      <c r="A177" s="30" t="s">
        <v>408</v>
      </c>
      <c r="B177" s="30" t="s">
        <v>409</v>
      </c>
      <c r="C177" s="89">
        <v>115.151016</v>
      </c>
    </row>
    <row r="178" spans="1:3" ht="13" customHeight="1">
      <c r="A178" s="30" t="s">
        <v>410</v>
      </c>
      <c r="B178" s="30" t="s">
        <v>411</v>
      </c>
      <c r="C178" s="89">
        <v>855.49548800000002</v>
      </c>
    </row>
    <row r="179" spans="1:3" ht="13" customHeight="1">
      <c r="A179" s="30" t="s">
        <v>412</v>
      </c>
      <c r="B179" s="30" t="s">
        <v>413</v>
      </c>
      <c r="C179" s="89">
        <v>1183.9458589999999</v>
      </c>
    </row>
    <row r="180" spans="1:3" ht="13" customHeight="1">
      <c r="A180" s="30" t="s">
        <v>414</v>
      </c>
      <c r="B180" s="30" t="s">
        <v>415</v>
      </c>
      <c r="C180" s="89">
        <v>1133.9458589999999</v>
      </c>
    </row>
    <row r="181" spans="1:3" ht="13" customHeight="1">
      <c r="A181" s="30" t="s">
        <v>416</v>
      </c>
      <c r="B181" s="30" t="s">
        <v>417</v>
      </c>
      <c r="C181" s="89">
        <v>50</v>
      </c>
    </row>
    <row r="182" spans="1:3" ht="13" customHeight="1">
      <c r="A182" s="30" t="s">
        <v>418</v>
      </c>
      <c r="B182" s="30" t="s">
        <v>419</v>
      </c>
      <c r="C182" s="89">
        <v>687.30748000000006</v>
      </c>
    </row>
    <row r="183" spans="1:3" ht="13" customHeight="1">
      <c r="A183" s="30" t="s">
        <v>420</v>
      </c>
      <c r="B183" s="30" t="s">
        <v>124</v>
      </c>
      <c r="C183" s="89">
        <v>149.97332800000001</v>
      </c>
    </row>
    <row r="184" spans="1:3" ht="13" customHeight="1">
      <c r="A184" s="30" t="s">
        <v>421</v>
      </c>
      <c r="B184" s="30" t="s">
        <v>422</v>
      </c>
      <c r="C184" s="89">
        <v>132.650353</v>
      </c>
    </row>
    <row r="185" spans="1:3" ht="13" customHeight="1">
      <c r="A185" s="30" t="s">
        <v>423</v>
      </c>
      <c r="B185" s="30" t="s">
        <v>424</v>
      </c>
      <c r="C185" s="89">
        <v>15</v>
      </c>
    </row>
    <row r="186" spans="1:3" ht="13" customHeight="1">
      <c r="A186" s="30" t="s">
        <v>425</v>
      </c>
      <c r="B186" s="30" t="s">
        <v>426</v>
      </c>
      <c r="C186" s="89">
        <v>389.68379900000002</v>
      </c>
    </row>
    <row r="187" spans="1:3" ht="13" customHeight="1">
      <c r="A187" s="30" t="s">
        <v>427</v>
      </c>
      <c r="B187" s="30" t="s">
        <v>428</v>
      </c>
      <c r="C187" s="89">
        <v>3925.92812</v>
      </c>
    </row>
    <row r="188" spans="1:3" ht="13" customHeight="1">
      <c r="A188" s="30" t="s">
        <v>429</v>
      </c>
      <c r="B188" s="30" t="s">
        <v>430</v>
      </c>
      <c r="C188" s="89">
        <v>728.17274199999997</v>
      </c>
    </row>
    <row r="189" spans="1:3" ht="13" customHeight="1">
      <c r="A189" s="30" t="s">
        <v>431</v>
      </c>
      <c r="B189" s="30" t="s">
        <v>432</v>
      </c>
      <c r="C189" s="89">
        <v>3130.9253779999999</v>
      </c>
    </row>
    <row r="190" spans="1:3" ht="13" customHeight="1">
      <c r="A190" s="30" t="s">
        <v>433</v>
      </c>
      <c r="B190" s="30" t="s">
        <v>434</v>
      </c>
      <c r="C190" s="89">
        <v>66.83</v>
      </c>
    </row>
    <row r="191" spans="1:3" ht="13" customHeight="1">
      <c r="A191" s="30" t="s">
        <v>435</v>
      </c>
      <c r="B191" s="30" t="s">
        <v>436</v>
      </c>
      <c r="C191" s="89">
        <v>3050.2461499999999</v>
      </c>
    </row>
    <row r="192" spans="1:3" ht="13" customHeight="1">
      <c r="A192" s="30" t="s">
        <v>437</v>
      </c>
      <c r="B192" s="30" t="s">
        <v>438</v>
      </c>
      <c r="C192" s="89">
        <v>1000</v>
      </c>
    </row>
    <row r="193" spans="1:3" ht="13" customHeight="1">
      <c r="A193" s="30" t="s">
        <v>439</v>
      </c>
      <c r="B193" s="30" t="s">
        <v>436</v>
      </c>
      <c r="C193" s="89">
        <v>2050.2461499999999</v>
      </c>
    </row>
    <row r="194" spans="1:3" ht="13" customHeight="1">
      <c r="A194" s="30" t="s">
        <v>440</v>
      </c>
      <c r="B194" s="30" t="s">
        <v>441</v>
      </c>
      <c r="C194" s="89">
        <v>105163.67967899999</v>
      </c>
    </row>
    <row r="195" spans="1:3" ht="13" customHeight="1">
      <c r="A195" s="30" t="s">
        <v>442</v>
      </c>
      <c r="B195" s="30" t="s">
        <v>443</v>
      </c>
      <c r="C195" s="89">
        <v>2422.2098879999999</v>
      </c>
    </row>
    <row r="196" spans="1:3" ht="13" customHeight="1">
      <c r="A196" s="30" t="s">
        <v>444</v>
      </c>
      <c r="B196" s="30" t="s">
        <v>124</v>
      </c>
      <c r="C196" s="89">
        <v>1410.8181400000001</v>
      </c>
    </row>
    <row r="197" spans="1:3" ht="13" customHeight="1">
      <c r="A197" s="30" t="s">
        <v>445</v>
      </c>
      <c r="B197" s="30" t="s">
        <v>446</v>
      </c>
      <c r="C197" s="89">
        <v>148.82797199999999</v>
      </c>
    </row>
    <row r="198" spans="1:3" ht="13" customHeight="1">
      <c r="A198" s="30" t="s">
        <v>447</v>
      </c>
      <c r="B198" s="30" t="s">
        <v>169</v>
      </c>
      <c r="C198" s="89">
        <v>30</v>
      </c>
    </row>
    <row r="199" spans="1:3" ht="13" customHeight="1">
      <c r="A199" s="30" t="s">
        <v>448</v>
      </c>
      <c r="B199" s="30" t="s">
        <v>449</v>
      </c>
      <c r="C199" s="89">
        <v>63.491776000000002</v>
      </c>
    </row>
    <row r="200" spans="1:3" ht="13" customHeight="1">
      <c r="A200" s="30" t="s">
        <v>450</v>
      </c>
      <c r="B200" s="30" t="s">
        <v>451</v>
      </c>
      <c r="C200" s="89">
        <v>7</v>
      </c>
    </row>
    <row r="201" spans="1:3" ht="13" customHeight="1">
      <c r="A201" s="30" t="s">
        <v>452</v>
      </c>
      <c r="B201" s="30" t="s">
        <v>453</v>
      </c>
      <c r="C201" s="89">
        <v>32</v>
      </c>
    </row>
    <row r="202" spans="1:3" ht="13" customHeight="1">
      <c r="A202" s="30" t="s">
        <v>454</v>
      </c>
      <c r="B202" s="30" t="s">
        <v>140</v>
      </c>
      <c r="C202" s="89">
        <v>354.37200000000001</v>
      </c>
    </row>
    <row r="203" spans="1:3" ht="13" customHeight="1">
      <c r="A203" s="30" t="s">
        <v>455</v>
      </c>
      <c r="B203" s="30" t="s">
        <v>456</v>
      </c>
      <c r="C203" s="89">
        <v>375.7</v>
      </c>
    </row>
    <row r="204" spans="1:3" ht="13" customHeight="1">
      <c r="A204" s="30" t="s">
        <v>457</v>
      </c>
      <c r="B204" s="30" t="s">
        <v>458</v>
      </c>
      <c r="C204" s="89">
        <v>426.52489300000002</v>
      </c>
    </row>
    <row r="205" spans="1:3" ht="13" customHeight="1">
      <c r="A205" s="30" t="s">
        <v>459</v>
      </c>
      <c r="B205" s="30" t="s">
        <v>124</v>
      </c>
      <c r="C205" s="89">
        <v>249.34679199999999</v>
      </c>
    </row>
    <row r="206" spans="1:3" ht="13" customHeight="1">
      <c r="A206" s="30" t="s">
        <v>460</v>
      </c>
      <c r="B206" s="30" t="s">
        <v>461</v>
      </c>
      <c r="C206" s="89">
        <v>177.178101</v>
      </c>
    </row>
    <row r="207" spans="1:3" ht="13" customHeight="1">
      <c r="A207" s="30" t="s">
        <v>462</v>
      </c>
      <c r="B207" s="30" t="s">
        <v>463</v>
      </c>
      <c r="C207" s="89">
        <v>92364.156486000007</v>
      </c>
    </row>
    <row r="208" spans="1:3" ht="13" customHeight="1">
      <c r="A208" s="30" t="s">
        <v>464</v>
      </c>
      <c r="B208" s="30" t="s">
        <v>465</v>
      </c>
      <c r="C208" s="89">
        <v>4655.8023780000003</v>
      </c>
    </row>
    <row r="209" spans="1:3" ht="13" customHeight="1">
      <c r="A209" s="30" t="s">
        <v>466</v>
      </c>
      <c r="B209" s="30" t="s">
        <v>467</v>
      </c>
      <c r="C209" s="89">
        <v>11847.150502</v>
      </c>
    </row>
    <row r="210" spans="1:3" ht="13" customHeight="1">
      <c r="A210" s="30" t="s">
        <v>468</v>
      </c>
      <c r="B210" s="30" t="s">
        <v>469</v>
      </c>
      <c r="C210" s="89">
        <v>62404.572851999998</v>
      </c>
    </row>
    <row r="211" spans="1:3" ht="13" customHeight="1">
      <c r="A211" s="30" t="s">
        <v>470</v>
      </c>
      <c r="B211" s="30" t="s">
        <v>471</v>
      </c>
      <c r="C211" s="89">
        <v>5375.6307539999998</v>
      </c>
    </row>
    <row r="212" spans="1:3" ht="13" customHeight="1">
      <c r="A212" s="30" t="s">
        <v>472</v>
      </c>
      <c r="B212" s="30" t="s">
        <v>473</v>
      </c>
      <c r="C212" s="89">
        <v>8081</v>
      </c>
    </row>
    <row r="213" spans="1:3" ht="13" customHeight="1">
      <c r="A213" s="30" t="s">
        <v>474</v>
      </c>
      <c r="B213" s="30" t="s">
        <v>475</v>
      </c>
      <c r="C213" s="89">
        <v>703.75862700000005</v>
      </c>
    </row>
    <row r="214" spans="1:3" ht="13" customHeight="1">
      <c r="A214" s="30" t="s">
        <v>476</v>
      </c>
      <c r="B214" s="30" t="s">
        <v>477</v>
      </c>
      <c r="C214" s="89">
        <v>643.11756000000003</v>
      </c>
    </row>
    <row r="215" spans="1:3" ht="13" customHeight="1">
      <c r="A215" s="30" t="s">
        <v>478</v>
      </c>
      <c r="B215" s="30" t="s">
        <v>479</v>
      </c>
      <c r="C215" s="89">
        <v>60.641067</v>
      </c>
    </row>
    <row r="216" spans="1:3" ht="13" customHeight="1">
      <c r="A216" s="30" t="s">
        <v>480</v>
      </c>
      <c r="B216" s="30" t="s">
        <v>481</v>
      </c>
      <c r="C216" s="89">
        <v>161.56486799999999</v>
      </c>
    </row>
    <row r="217" spans="1:3" ht="13" customHeight="1">
      <c r="A217" s="30" t="s">
        <v>482</v>
      </c>
      <c r="B217" s="30" t="s">
        <v>483</v>
      </c>
      <c r="C217" s="89">
        <v>91.064868000000004</v>
      </c>
    </row>
    <row r="218" spans="1:3" ht="13" customHeight="1">
      <c r="A218" s="30" t="s">
        <v>484</v>
      </c>
      <c r="B218" s="30" t="s">
        <v>485</v>
      </c>
      <c r="C218" s="89">
        <v>9.5</v>
      </c>
    </row>
    <row r="219" spans="1:3" ht="13" customHeight="1">
      <c r="A219" s="30" t="s">
        <v>486</v>
      </c>
      <c r="B219" s="30" t="s">
        <v>487</v>
      </c>
      <c r="C219" s="89">
        <v>61</v>
      </c>
    </row>
    <row r="220" spans="1:3" ht="13" customHeight="1">
      <c r="A220" s="30" t="s">
        <v>488</v>
      </c>
      <c r="B220" s="30" t="s">
        <v>489</v>
      </c>
      <c r="C220" s="89">
        <v>1013.570475</v>
      </c>
    </row>
    <row r="221" spans="1:3" ht="13" customHeight="1">
      <c r="A221" s="30" t="s">
        <v>490</v>
      </c>
      <c r="B221" s="30" t="s">
        <v>491</v>
      </c>
      <c r="C221" s="89">
        <v>106</v>
      </c>
    </row>
    <row r="222" spans="1:3" ht="13" customHeight="1">
      <c r="A222" s="30" t="s">
        <v>492</v>
      </c>
      <c r="B222" s="30" t="s">
        <v>493</v>
      </c>
      <c r="C222" s="89">
        <v>37.200000000000003</v>
      </c>
    </row>
    <row r="223" spans="1:3" ht="13" customHeight="1">
      <c r="A223" s="30" t="s">
        <v>494</v>
      </c>
      <c r="B223" s="30" t="s">
        <v>495</v>
      </c>
      <c r="C223" s="89">
        <v>648.53047500000002</v>
      </c>
    </row>
    <row r="224" spans="1:3" ht="13" customHeight="1">
      <c r="A224" s="30" t="s">
        <v>496</v>
      </c>
      <c r="B224" s="30" t="s">
        <v>497</v>
      </c>
      <c r="C224" s="89">
        <v>221.84</v>
      </c>
    </row>
    <row r="225" spans="1:3" ht="13" customHeight="1">
      <c r="A225" s="30" t="s">
        <v>498</v>
      </c>
      <c r="B225" s="30" t="s">
        <v>499</v>
      </c>
      <c r="C225" s="89">
        <v>498.60474799999997</v>
      </c>
    </row>
    <row r="226" spans="1:3" ht="13" customHeight="1">
      <c r="A226" s="30" t="s">
        <v>500</v>
      </c>
      <c r="B226" s="30" t="s">
        <v>124</v>
      </c>
      <c r="C226" s="89">
        <v>243.68474800000001</v>
      </c>
    </row>
    <row r="227" spans="1:3" ht="13" customHeight="1">
      <c r="A227" s="30" t="s">
        <v>501</v>
      </c>
      <c r="B227" s="30" t="s">
        <v>502</v>
      </c>
      <c r="C227" s="89">
        <v>80</v>
      </c>
    </row>
    <row r="228" spans="1:3" ht="13" customHeight="1">
      <c r="A228" s="30" t="s">
        <v>503</v>
      </c>
      <c r="B228" s="30" t="s">
        <v>504</v>
      </c>
      <c r="C228" s="89">
        <v>92.92</v>
      </c>
    </row>
    <row r="229" spans="1:3" ht="13" customHeight="1">
      <c r="A229" s="30" t="s">
        <v>505</v>
      </c>
      <c r="B229" s="30" t="s">
        <v>506</v>
      </c>
      <c r="C229" s="89">
        <v>3</v>
      </c>
    </row>
    <row r="230" spans="1:3" ht="13" customHeight="1">
      <c r="A230" s="30" t="s">
        <v>507</v>
      </c>
      <c r="B230" s="30" t="s">
        <v>508</v>
      </c>
      <c r="C230" s="89">
        <v>79</v>
      </c>
    </row>
    <row r="231" spans="1:3" ht="13" customHeight="1">
      <c r="A231" s="30" t="s">
        <v>509</v>
      </c>
      <c r="B231" s="30" t="s">
        <v>510</v>
      </c>
      <c r="C231" s="89">
        <v>161.99085199999999</v>
      </c>
    </row>
    <row r="232" spans="1:3" ht="13" customHeight="1">
      <c r="A232" s="30" t="s">
        <v>511</v>
      </c>
      <c r="B232" s="30" t="s">
        <v>124</v>
      </c>
      <c r="C232" s="89">
        <v>121.990852</v>
      </c>
    </row>
    <row r="233" spans="1:3" ht="13" customHeight="1">
      <c r="A233" s="30" t="s">
        <v>512</v>
      </c>
      <c r="B233" s="30" t="s">
        <v>513</v>
      </c>
      <c r="C233" s="89">
        <v>40</v>
      </c>
    </row>
    <row r="234" spans="1:3" ht="13" customHeight="1">
      <c r="A234" s="30" t="s">
        <v>514</v>
      </c>
      <c r="B234" s="30" t="s">
        <v>515</v>
      </c>
      <c r="C234" s="89">
        <v>33</v>
      </c>
    </row>
    <row r="235" spans="1:3" ht="13" customHeight="1">
      <c r="A235" s="30" t="s">
        <v>516</v>
      </c>
      <c r="B235" s="30" t="s">
        <v>517</v>
      </c>
      <c r="C235" s="89">
        <v>33</v>
      </c>
    </row>
    <row r="236" spans="1:3" ht="13" customHeight="1">
      <c r="A236" s="30" t="s">
        <v>518</v>
      </c>
      <c r="B236" s="30" t="s">
        <v>519</v>
      </c>
      <c r="C236" s="89">
        <v>297.83550600000001</v>
      </c>
    </row>
    <row r="237" spans="1:3" ht="13" customHeight="1">
      <c r="A237" s="30" t="s">
        <v>520</v>
      </c>
      <c r="B237" s="30" t="s">
        <v>521</v>
      </c>
      <c r="C237" s="89">
        <v>15</v>
      </c>
    </row>
    <row r="238" spans="1:3" ht="13" customHeight="1">
      <c r="A238" s="30" t="s">
        <v>522</v>
      </c>
      <c r="B238" s="30" t="s">
        <v>523</v>
      </c>
      <c r="C238" s="89">
        <v>282.83550600000001</v>
      </c>
    </row>
    <row r="239" spans="1:3" ht="13" customHeight="1">
      <c r="A239" s="30" t="s">
        <v>524</v>
      </c>
      <c r="B239" s="30" t="s">
        <v>525</v>
      </c>
      <c r="C239" s="89">
        <v>440</v>
      </c>
    </row>
    <row r="240" spans="1:3" ht="13" customHeight="1">
      <c r="A240" s="30" t="s">
        <v>526</v>
      </c>
      <c r="B240" s="30" t="s">
        <v>527</v>
      </c>
      <c r="C240" s="89">
        <v>440</v>
      </c>
    </row>
    <row r="241" spans="1:3" ht="13" customHeight="1">
      <c r="A241" s="30" t="s">
        <v>528</v>
      </c>
      <c r="B241" s="30" t="s">
        <v>529</v>
      </c>
      <c r="C241" s="89">
        <v>2718</v>
      </c>
    </row>
    <row r="242" spans="1:3" ht="13" customHeight="1">
      <c r="A242" s="30" t="s">
        <v>530</v>
      </c>
      <c r="B242" s="30" t="s">
        <v>531</v>
      </c>
      <c r="C242" s="89">
        <v>1583</v>
      </c>
    </row>
    <row r="243" spans="1:3" ht="13" customHeight="1">
      <c r="A243" s="30" t="s">
        <v>532</v>
      </c>
      <c r="B243" s="30" t="s">
        <v>533</v>
      </c>
      <c r="C243" s="89">
        <v>1135</v>
      </c>
    </row>
    <row r="244" spans="1:3" ht="13" customHeight="1">
      <c r="A244" s="30" t="s">
        <v>534</v>
      </c>
      <c r="B244" s="30" t="s">
        <v>535</v>
      </c>
      <c r="C244" s="89">
        <v>0.28421999999999997</v>
      </c>
    </row>
    <row r="245" spans="1:3" ht="13" customHeight="1">
      <c r="A245" s="30" t="s">
        <v>536</v>
      </c>
      <c r="B245" s="30" t="s">
        <v>537</v>
      </c>
      <c r="C245" s="89">
        <v>0.28421999999999997</v>
      </c>
    </row>
    <row r="246" spans="1:3" ht="13" customHeight="1">
      <c r="A246" s="30" t="s">
        <v>538</v>
      </c>
      <c r="B246" s="30" t="s">
        <v>539</v>
      </c>
      <c r="C246" s="89">
        <v>809.41396699999996</v>
      </c>
    </row>
    <row r="247" spans="1:3" ht="13" customHeight="1">
      <c r="A247" s="30" t="s">
        <v>540</v>
      </c>
      <c r="B247" s="30" t="s">
        <v>124</v>
      </c>
      <c r="C247" s="89">
        <v>422.25914</v>
      </c>
    </row>
    <row r="248" spans="1:3" ht="13" customHeight="1">
      <c r="A248" s="30" t="s">
        <v>541</v>
      </c>
      <c r="B248" s="30" t="s">
        <v>542</v>
      </c>
      <c r="C248" s="89">
        <v>150.4</v>
      </c>
    </row>
    <row r="249" spans="1:3" ht="13" customHeight="1">
      <c r="A249" s="30" t="s">
        <v>543</v>
      </c>
      <c r="B249" s="30" t="s">
        <v>544</v>
      </c>
      <c r="C249" s="89">
        <v>27</v>
      </c>
    </row>
    <row r="250" spans="1:3" ht="13" customHeight="1">
      <c r="A250" s="30" t="s">
        <v>545</v>
      </c>
      <c r="B250" s="30" t="s">
        <v>140</v>
      </c>
      <c r="C250" s="89">
        <v>164.75482700000001</v>
      </c>
    </row>
    <row r="251" spans="1:3" ht="13" customHeight="1">
      <c r="A251" s="30" t="s">
        <v>546</v>
      </c>
      <c r="B251" s="30" t="s">
        <v>547</v>
      </c>
      <c r="C251" s="89">
        <v>45</v>
      </c>
    </row>
    <row r="252" spans="1:3" ht="13" customHeight="1">
      <c r="A252" s="30" t="s">
        <v>548</v>
      </c>
      <c r="B252" s="30" t="s">
        <v>549</v>
      </c>
      <c r="C252" s="89">
        <v>3112.7651489999998</v>
      </c>
    </row>
    <row r="253" spans="1:3" ht="13" customHeight="1">
      <c r="A253" s="30" t="s">
        <v>550</v>
      </c>
      <c r="B253" s="30" t="s">
        <v>549</v>
      </c>
      <c r="C253" s="89">
        <v>3112.7651489999998</v>
      </c>
    </row>
    <row r="254" spans="1:3" ht="13" customHeight="1">
      <c r="A254" s="30" t="s">
        <v>551</v>
      </c>
      <c r="B254" s="30" t="s">
        <v>552</v>
      </c>
      <c r="C254" s="89">
        <v>32254.791037999999</v>
      </c>
    </row>
    <row r="255" spans="1:3" ht="13" customHeight="1">
      <c r="A255" s="30" t="s">
        <v>553</v>
      </c>
      <c r="B255" s="30" t="s">
        <v>554</v>
      </c>
      <c r="C255" s="89">
        <v>524.88785199999995</v>
      </c>
    </row>
    <row r="256" spans="1:3" ht="13" customHeight="1">
      <c r="A256" s="30" t="s">
        <v>555</v>
      </c>
      <c r="B256" s="30" t="s">
        <v>124</v>
      </c>
      <c r="C256" s="89">
        <v>464.88785200000001</v>
      </c>
    </row>
    <row r="257" spans="1:3" ht="13" customHeight="1">
      <c r="A257" s="30" t="s">
        <v>556</v>
      </c>
      <c r="B257" s="30" t="s">
        <v>126</v>
      </c>
      <c r="C257" s="89">
        <v>60</v>
      </c>
    </row>
    <row r="258" spans="1:3" ht="13" customHeight="1">
      <c r="A258" s="30" t="s">
        <v>557</v>
      </c>
      <c r="B258" s="30" t="s">
        <v>558</v>
      </c>
      <c r="C258" s="89">
        <v>12002.050642</v>
      </c>
    </row>
    <row r="259" spans="1:3" ht="13" customHeight="1">
      <c r="A259" s="30" t="s">
        <v>559</v>
      </c>
      <c r="B259" s="30" t="s">
        <v>560</v>
      </c>
      <c r="C259" s="89">
        <v>4987.3015299999997</v>
      </c>
    </row>
    <row r="260" spans="1:3" ht="13" customHeight="1">
      <c r="A260" s="30" t="s">
        <v>561</v>
      </c>
      <c r="B260" s="30" t="s">
        <v>562</v>
      </c>
      <c r="C260" s="89">
        <v>6024.7491120000004</v>
      </c>
    </row>
    <row r="261" spans="1:3" ht="13" customHeight="1">
      <c r="A261" s="30" t="s">
        <v>563</v>
      </c>
      <c r="B261" s="30" t="s">
        <v>564</v>
      </c>
      <c r="C261" s="89">
        <v>990</v>
      </c>
    </row>
    <row r="262" spans="1:3" ht="13" customHeight="1">
      <c r="A262" s="30" t="s">
        <v>565</v>
      </c>
      <c r="B262" s="30" t="s">
        <v>566</v>
      </c>
      <c r="C262" s="89">
        <v>3714.2151709999998</v>
      </c>
    </row>
    <row r="263" spans="1:3" ht="13" customHeight="1">
      <c r="A263" s="30" t="s">
        <v>567</v>
      </c>
      <c r="B263" s="30" t="s">
        <v>568</v>
      </c>
      <c r="C263" s="89">
        <v>2237.1859399999998</v>
      </c>
    </row>
    <row r="264" spans="1:3" ht="13" customHeight="1">
      <c r="A264" s="30" t="s">
        <v>569</v>
      </c>
      <c r="B264" s="30" t="s">
        <v>570</v>
      </c>
      <c r="C264" s="89">
        <v>400.114036</v>
      </c>
    </row>
    <row r="265" spans="1:3" ht="13" customHeight="1">
      <c r="A265" s="30" t="s">
        <v>571</v>
      </c>
      <c r="B265" s="30" t="s">
        <v>572</v>
      </c>
      <c r="C265" s="89">
        <v>243.62828400000001</v>
      </c>
    </row>
    <row r="266" spans="1:3" ht="13" customHeight="1">
      <c r="A266" s="30" t="s">
        <v>573</v>
      </c>
      <c r="B266" s="30" t="s">
        <v>574</v>
      </c>
      <c r="C266" s="89">
        <v>277.74709100000001</v>
      </c>
    </row>
    <row r="267" spans="1:3" ht="13" customHeight="1">
      <c r="A267" s="30" t="s">
        <v>575</v>
      </c>
      <c r="B267" s="30" t="s">
        <v>576</v>
      </c>
      <c r="C267" s="89">
        <v>274.75550800000002</v>
      </c>
    </row>
    <row r="268" spans="1:3" ht="13" customHeight="1">
      <c r="A268" s="30" t="s">
        <v>577</v>
      </c>
      <c r="B268" s="30" t="s">
        <v>578</v>
      </c>
      <c r="C268" s="89">
        <v>41.5</v>
      </c>
    </row>
    <row r="269" spans="1:3" ht="13" customHeight="1">
      <c r="A269" s="30" t="s">
        <v>579</v>
      </c>
      <c r="B269" s="30" t="s">
        <v>580</v>
      </c>
      <c r="C269" s="89">
        <v>121.5</v>
      </c>
    </row>
    <row r="270" spans="1:3" ht="13" customHeight="1">
      <c r="A270" s="30" t="s">
        <v>581</v>
      </c>
      <c r="B270" s="30" t="s">
        <v>582</v>
      </c>
      <c r="C270" s="89">
        <v>117.784312</v>
      </c>
    </row>
    <row r="271" spans="1:3" ht="13" customHeight="1">
      <c r="A271" s="30" t="s">
        <v>583</v>
      </c>
      <c r="B271" s="30" t="s">
        <v>584</v>
      </c>
      <c r="C271" s="89">
        <v>85</v>
      </c>
    </row>
    <row r="272" spans="1:3" ht="13" customHeight="1">
      <c r="A272" s="30" t="s">
        <v>585</v>
      </c>
      <c r="B272" s="30" t="s">
        <v>586</v>
      </c>
      <c r="C272" s="89">
        <v>85</v>
      </c>
    </row>
    <row r="273" spans="1:3" ht="13" customHeight="1">
      <c r="A273" s="30" t="s">
        <v>587</v>
      </c>
      <c r="B273" s="30" t="s">
        <v>588</v>
      </c>
      <c r="C273" s="89">
        <v>14058.896154</v>
      </c>
    </row>
    <row r="274" spans="1:3" ht="13" customHeight="1">
      <c r="A274" s="30" t="s">
        <v>589</v>
      </c>
      <c r="B274" s="30" t="s">
        <v>590</v>
      </c>
      <c r="C274" s="89">
        <v>3187.8359599999999</v>
      </c>
    </row>
    <row r="275" spans="1:3" ht="13" customHeight="1">
      <c r="A275" s="30" t="s">
        <v>591</v>
      </c>
      <c r="B275" s="30" t="s">
        <v>592</v>
      </c>
      <c r="C275" s="89">
        <v>6382.2075519999999</v>
      </c>
    </row>
    <row r="276" spans="1:3" ht="13" customHeight="1">
      <c r="A276" s="30" t="s">
        <v>593</v>
      </c>
      <c r="B276" s="30" t="s">
        <v>594</v>
      </c>
      <c r="C276" s="89">
        <v>4385.5114450000001</v>
      </c>
    </row>
    <row r="277" spans="1:3" ht="13" customHeight="1">
      <c r="A277" s="30" t="s">
        <v>595</v>
      </c>
      <c r="B277" s="30" t="s">
        <v>596</v>
      </c>
      <c r="C277" s="89">
        <v>103.34119699999999</v>
      </c>
    </row>
    <row r="278" spans="1:3" ht="13" customHeight="1">
      <c r="A278" s="30" t="s">
        <v>597</v>
      </c>
      <c r="B278" s="30" t="s">
        <v>598</v>
      </c>
      <c r="C278" s="89">
        <v>964.8</v>
      </c>
    </row>
    <row r="279" spans="1:3" ht="13" customHeight="1">
      <c r="A279" s="30" t="s">
        <v>599</v>
      </c>
      <c r="B279" s="30" t="s">
        <v>600</v>
      </c>
      <c r="C279" s="89">
        <v>964.8</v>
      </c>
    </row>
    <row r="280" spans="1:3" ht="13" customHeight="1">
      <c r="A280" s="30" t="s">
        <v>601</v>
      </c>
      <c r="B280" s="30" t="s">
        <v>602</v>
      </c>
      <c r="C280" s="89">
        <v>394.35</v>
      </c>
    </row>
    <row r="281" spans="1:3" ht="13" customHeight="1">
      <c r="A281" s="30" t="s">
        <v>603</v>
      </c>
      <c r="B281" s="30" t="s">
        <v>604</v>
      </c>
      <c r="C281" s="89">
        <v>364</v>
      </c>
    </row>
    <row r="282" spans="1:3" ht="13" customHeight="1">
      <c r="A282" s="30" t="s">
        <v>605</v>
      </c>
      <c r="B282" s="30" t="s">
        <v>606</v>
      </c>
      <c r="C282" s="89">
        <v>30.35</v>
      </c>
    </row>
    <row r="283" spans="1:3" ht="13" customHeight="1">
      <c r="A283" s="30" t="s">
        <v>607</v>
      </c>
      <c r="B283" s="30" t="s">
        <v>608</v>
      </c>
      <c r="C283" s="89">
        <v>485.59121900000002</v>
      </c>
    </row>
    <row r="284" spans="1:3" ht="13" customHeight="1">
      <c r="A284" s="30" t="s">
        <v>609</v>
      </c>
      <c r="B284" s="30" t="s">
        <v>124</v>
      </c>
      <c r="C284" s="89">
        <v>445.991219</v>
      </c>
    </row>
    <row r="285" spans="1:3" ht="13" customHeight="1">
      <c r="A285" s="30" t="s">
        <v>610</v>
      </c>
      <c r="B285" s="30" t="s">
        <v>126</v>
      </c>
      <c r="C285" s="89">
        <v>0.8</v>
      </c>
    </row>
    <row r="286" spans="1:3" ht="13" customHeight="1">
      <c r="A286" s="30" t="s">
        <v>611</v>
      </c>
      <c r="B286" s="30" t="s">
        <v>612</v>
      </c>
      <c r="C286" s="89">
        <v>37.799999999999997</v>
      </c>
    </row>
    <row r="287" spans="1:3" ht="13" customHeight="1">
      <c r="A287" s="30" t="s">
        <v>613</v>
      </c>
      <c r="B287" s="30" t="s">
        <v>614</v>
      </c>
      <c r="C287" s="89">
        <v>1</v>
      </c>
    </row>
    <row r="288" spans="1:3" ht="13" customHeight="1">
      <c r="A288" s="30" t="s">
        <v>615</v>
      </c>
      <c r="B288" s="30" t="s">
        <v>616</v>
      </c>
      <c r="C288" s="89">
        <v>25</v>
      </c>
    </row>
    <row r="289" spans="1:3" ht="13" customHeight="1">
      <c r="A289" s="30" t="s">
        <v>617</v>
      </c>
      <c r="B289" s="30" t="s">
        <v>616</v>
      </c>
      <c r="C289" s="89">
        <v>25</v>
      </c>
    </row>
    <row r="290" spans="1:3" ht="13" customHeight="1">
      <c r="A290" s="30" t="s">
        <v>618</v>
      </c>
      <c r="B290" s="30" t="s">
        <v>619</v>
      </c>
      <c r="C290" s="89">
        <v>4183.5138740000002</v>
      </c>
    </row>
    <row r="291" spans="1:3" ht="13" customHeight="1">
      <c r="A291" s="30" t="s">
        <v>620</v>
      </c>
      <c r="B291" s="30" t="s">
        <v>621</v>
      </c>
      <c r="C291" s="89">
        <v>679.75452499999994</v>
      </c>
    </row>
    <row r="292" spans="1:3" ht="13" customHeight="1">
      <c r="A292" s="30" t="s">
        <v>622</v>
      </c>
      <c r="B292" s="30" t="s">
        <v>124</v>
      </c>
      <c r="C292" s="89">
        <v>385.62294700000001</v>
      </c>
    </row>
    <row r="293" spans="1:3" ht="13" customHeight="1">
      <c r="A293" s="30" t="s">
        <v>623</v>
      </c>
      <c r="B293" s="30" t="s">
        <v>624</v>
      </c>
      <c r="C293" s="89">
        <v>294.13157799999999</v>
      </c>
    </row>
    <row r="294" spans="1:3" ht="13" customHeight="1">
      <c r="A294" s="30" t="s">
        <v>625</v>
      </c>
      <c r="B294" s="30" t="s">
        <v>626</v>
      </c>
      <c r="C294" s="89">
        <v>415.13440700000001</v>
      </c>
    </row>
    <row r="295" spans="1:3" ht="13" customHeight="1">
      <c r="A295" s="30" t="s">
        <v>627</v>
      </c>
      <c r="B295" s="30" t="s">
        <v>628</v>
      </c>
      <c r="C295" s="89">
        <v>415.13440700000001</v>
      </c>
    </row>
    <row r="296" spans="1:3" ht="13" customHeight="1">
      <c r="A296" s="30" t="s">
        <v>629</v>
      </c>
      <c r="B296" s="30" t="s">
        <v>630</v>
      </c>
      <c r="C296" s="89">
        <v>1822</v>
      </c>
    </row>
    <row r="297" spans="1:3" ht="13" customHeight="1">
      <c r="A297" s="30" t="s">
        <v>631</v>
      </c>
      <c r="B297" s="30" t="s">
        <v>632</v>
      </c>
      <c r="C297" s="89">
        <v>299</v>
      </c>
    </row>
    <row r="298" spans="1:3" ht="13" customHeight="1">
      <c r="A298" s="30" t="s">
        <v>633</v>
      </c>
      <c r="B298" s="30" t="s">
        <v>634</v>
      </c>
      <c r="C298" s="89">
        <v>1523</v>
      </c>
    </row>
    <row r="299" spans="1:3" ht="13" customHeight="1">
      <c r="A299" s="30" t="s">
        <v>635</v>
      </c>
      <c r="B299" s="30" t="s">
        <v>636</v>
      </c>
      <c r="C299" s="89">
        <v>944.64782200000002</v>
      </c>
    </row>
    <row r="300" spans="1:3" ht="13" customHeight="1">
      <c r="A300" s="30" t="s">
        <v>637</v>
      </c>
      <c r="B300" s="30" t="s">
        <v>638</v>
      </c>
      <c r="C300" s="89">
        <v>492.64782200000002</v>
      </c>
    </row>
    <row r="301" spans="1:3" ht="13" customHeight="1">
      <c r="A301" s="30" t="s">
        <v>639</v>
      </c>
      <c r="B301" s="30" t="s">
        <v>640</v>
      </c>
      <c r="C301" s="89">
        <v>3</v>
      </c>
    </row>
    <row r="302" spans="1:3" ht="13" customHeight="1">
      <c r="A302" s="30" t="s">
        <v>641</v>
      </c>
      <c r="B302" s="30" t="s">
        <v>642</v>
      </c>
      <c r="C302" s="89">
        <v>359</v>
      </c>
    </row>
    <row r="303" spans="1:3" ht="13" customHeight="1">
      <c r="A303" s="30" t="s">
        <v>643</v>
      </c>
      <c r="B303" s="30" t="s">
        <v>644</v>
      </c>
      <c r="C303" s="89">
        <v>90</v>
      </c>
    </row>
    <row r="304" spans="1:3" ht="13" customHeight="1">
      <c r="A304" s="30" t="s">
        <v>645</v>
      </c>
      <c r="B304" s="30" t="s">
        <v>646</v>
      </c>
      <c r="C304" s="89">
        <v>211.2</v>
      </c>
    </row>
    <row r="305" spans="1:3" ht="13" customHeight="1">
      <c r="A305" s="30" t="s">
        <v>647</v>
      </c>
      <c r="B305" s="30" t="s">
        <v>648</v>
      </c>
      <c r="C305" s="89">
        <v>211.2</v>
      </c>
    </row>
    <row r="306" spans="1:3" ht="13" customHeight="1">
      <c r="A306" s="30" t="s">
        <v>649</v>
      </c>
      <c r="B306" s="30" t="s">
        <v>650</v>
      </c>
      <c r="C306" s="89">
        <v>8</v>
      </c>
    </row>
    <row r="307" spans="1:3" ht="13" customHeight="1">
      <c r="A307" s="30" t="s">
        <v>651</v>
      </c>
      <c r="B307" s="30" t="s">
        <v>650</v>
      </c>
      <c r="C307" s="89">
        <v>8</v>
      </c>
    </row>
    <row r="308" spans="1:3" ht="13" customHeight="1">
      <c r="A308" s="30" t="s">
        <v>652</v>
      </c>
      <c r="B308" s="30" t="s">
        <v>653</v>
      </c>
      <c r="C308" s="89">
        <v>102.77712</v>
      </c>
    </row>
    <row r="309" spans="1:3" ht="13" customHeight="1">
      <c r="A309" s="30" t="s">
        <v>654</v>
      </c>
      <c r="B309" s="30" t="s">
        <v>140</v>
      </c>
      <c r="C309" s="89">
        <v>102.77712</v>
      </c>
    </row>
    <row r="310" spans="1:3" ht="13" customHeight="1">
      <c r="A310" s="30" t="s">
        <v>655</v>
      </c>
      <c r="B310" s="30" t="s">
        <v>656</v>
      </c>
      <c r="C310" s="89">
        <f>2348.836238+25</f>
        <v>2373.8362379999999</v>
      </c>
    </row>
    <row r="311" spans="1:3" ht="13" customHeight="1">
      <c r="A311" s="30" t="s">
        <v>657</v>
      </c>
      <c r="B311" s="30" t="s">
        <v>658</v>
      </c>
      <c r="C311" s="89">
        <v>1870.6794600000001</v>
      </c>
    </row>
    <row r="312" spans="1:3" ht="13" customHeight="1">
      <c r="A312" s="30" t="s">
        <v>659</v>
      </c>
      <c r="B312" s="30" t="s">
        <v>124</v>
      </c>
      <c r="C312" s="89">
        <v>433.394724</v>
      </c>
    </row>
    <row r="313" spans="1:3" ht="13" customHeight="1">
      <c r="A313" s="30" t="s">
        <v>660</v>
      </c>
      <c r="B313" s="30" t="s">
        <v>364</v>
      </c>
      <c r="C313" s="89">
        <v>610.44261600000004</v>
      </c>
    </row>
    <row r="314" spans="1:3" ht="13" customHeight="1">
      <c r="A314" s="30" t="s">
        <v>661</v>
      </c>
      <c r="B314" s="30" t="s">
        <v>662</v>
      </c>
      <c r="C314" s="89">
        <v>660.17486399999996</v>
      </c>
    </row>
    <row r="315" spans="1:3" ht="13" customHeight="1">
      <c r="A315" s="30" t="s">
        <v>663</v>
      </c>
      <c r="B315" s="30" t="s">
        <v>664</v>
      </c>
      <c r="C315" s="89">
        <v>166.66725600000001</v>
      </c>
    </row>
    <row r="316" spans="1:3" ht="13" customHeight="1">
      <c r="A316" s="30" t="s">
        <v>665</v>
      </c>
      <c r="B316" s="30" t="s">
        <v>666</v>
      </c>
      <c r="C316" s="89">
        <f>351.616978+25</f>
        <v>376.61697800000002</v>
      </c>
    </row>
    <row r="317" spans="1:3" ht="13" customHeight="1">
      <c r="A317" s="30" t="s">
        <v>667</v>
      </c>
      <c r="B317" s="30" t="s">
        <v>668</v>
      </c>
      <c r="C317" s="89">
        <v>5</v>
      </c>
    </row>
    <row r="318" spans="1:3" ht="13" customHeight="1">
      <c r="A318" s="30" t="s">
        <v>669</v>
      </c>
      <c r="B318" s="30" t="s">
        <v>670</v>
      </c>
      <c r="C318" s="89">
        <f>346.616978+25</f>
        <v>371.61697800000002</v>
      </c>
    </row>
    <row r="319" spans="1:3" ht="13" customHeight="1">
      <c r="A319" s="30" t="s">
        <v>671</v>
      </c>
      <c r="B319" s="30" t="s">
        <v>672</v>
      </c>
      <c r="C319" s="89">
        <v>126.5398</v>
      </c>
    </row>
    <row r="320" spans="1:3" ht="13" customHeight="1">
      <c r="A320" s="30" t="s">
        <v>673</v>
      </c>
      <c r="B320" s="30" t="s">
        <v>672</v>
      </c>
      <c r="C320" s="89">
        <v>126.5398</v>
      </c>
    </row>
    <row r="321" spans="1:3" ht="13" customHeight="1">
      <c r="A321" s="30" t="s">
        <v>674</v>
      </c>
      <c r="B321" s="30" t="s">
        <v>675</v>
      </c>
      <c r="C321" s="89">
        <f>107117.698622+1000</f>
        <v>108117.698622</v>
      </c>
    </row>
    <row r="322" spans="1:3" ht="13" customHeight="1">
      <c r="A322" s="30" t="s">
        <v>676</v>
      </c>
      <c r="B322" s="30" t="s">
        <v>677</v>
      </c>
      <c r="C322" s="89">
        <v>13230.497511</v>
      </c>
    </row>
    <row r="323" spans="1:3" ht="13" customHeight="1">
      <c r="A323" s="30" t="s">
        <v>678</v>
      </c>
      <c r="B323" s="30" t="s">
        <v>124</v>
      </c>
      <c r="C323" s="89">
        <v>1122.272586</v>
      </c>
    </row>
    <row r="324" spans="1:3" ht="13" customHeight="1">
      <c r="A324" s="30" t="s">
        <v>679</v>
      </c>
      <c r="B324" s="30" t="s">
        <v>126</v>
      </c>
      <c r="C324" s="89">
        <v>45</v>
      </c>
    </row>
    <row r="325" spans="1:3" ht="13" customHeight="1">
      <c r="A325" s="30" t="s">
        <v>680</v>
      </c>
      <c r="B325" s="30" t="s">
        <v>140</v>
      </c>
      <c r="C325" s="89">
        <v>10409.257957</v>
      </c>
    </row>
    <row r="326" spans="1:3" ht="13" customHeight="1">
      <c r="A326" s="30" t="s">
        <v>681</v>
      </c>
      <c r="B326" s="30" t="s">
        <v>682</v>
      </c>
      <c r="C326" s="89">
        <v>499.48696799999999</v>
      </c>
    </row>
    <row r="327" spans="1:3" ht="13" customHeight="1">
      <c r="A327" s="30" t="s">
        <v>683</v>
      </c>
      <c r="B327" s="30" t="s">
        <v>684</v>
      </c>
      <c r="C327" s="89">
        <v>80</v>
      </c>
    </row>
    <row r="328" spans="1:3" ht="13" customHeight="1">
      <c r="A328" s="30" t="s">
        <v>685</v>
      </c>
      <c r="B328" s="30" t="s">
        <v>686</v>
      </c>
      <c r="C328" s="89">
        <v>60</v>
      </c>
    </row>
    <row r="329" spans="1:3" ht="13" customHeight="1">
      <c r="A329" s="30" t="s">
        <v>687</v>
      </c>
      <c r="B329" s="30" t="s">
        <v>688</v>
      </c>
      <c r="C329" s="89">
        <v>60</v>
      </c>
    </row>
    <row r="330" spans="1:3" ht="13" customHeight="1">
      <c r="A330" s="30" t="s">
        <v>689</v>
      </c>
      <c r="B330" s="30" t="s">
        <v>690</v>
      </c>
      <c r="C330" s="89">
        <v>11</v>
      </c>
    </row>
    <row r="331" spans="1:3" ht="13" customHeight="1">
      <c r="A331" s="30" t="s">
        <v>691</v>
      </c>
      <c r="B331" s="30" t="s">
        <v>692</v>
      </c>
      <c r="C331" s="89">
        <v>936.48</v>
      </c>
    </row>
    <row r="332" spans="1:3" ht="13" customHeight="1">
      <c r="A332" s="30" t="s">
        <v>693</v>
      </c>
      <c r="B332" s="30" t="s">
        <v>694</v>
      </c>
      <c r="C332" s="89">
        <v>7</v>
      </c>
    </row>
    <row r="333" spans="1:3" ht="13" customHeight="1">
      <c r="A333" s="30" t="s">
        <v>695</v>
      </c>
      <c r="B333" s="30" t="s">
        <v>696</v>
      </c>
      <c r="C333" s="89">
        <v>6665.4355679999999</v>
      </c>
    </row>
    <row r="334" spans="1:3" ht="13" customHeight="1">
      <c r="A334" s="30" t="s">
        <v>697</v>
      </c>
      <c r="B334" s="30" t="s">
        <v>124</v>
      </c>
      <c r="C334" s="89">
        <v>624.15196400000002</v>
      </c>
    </row>
    <row r="335" spans="1:3" ht="13" customHeight="1">
      <c r="A335" s="30" t="s">
        <v>698</v>
      </c>
      <c r="B335" s="30" t="s">
        <v>699</v>
      </c>
      <c r="C335" s="89">
        <v>4206.0836040000004</v>
      </c>
    </row>
    <row r="336" spans="1:3" ht="13" customHeight="1">
      <c r="A336" s="30" t="s">
        <v>700</v>
      </c>
      <c r="B336" s="30" t="s">
        <v>701</v>
      </c>
      <c r="C336" s="89">
        <v>18</v>
      </c>
    </row>
    <row r="337" spans="1:3" ht="13" customHeight="1">
      <c r="A337" s="30" t="s">
        <v>1193</v>
      </c>
      <c r="B337" s="30" t="s">
        <v>1194</v>
      </c>
      <c r="C337" s="89">
        <v>743.2</v>
      </c>
    </row>
    <row r="338" spans="1:3" ht="13" customHeight="1">
      <c r="A338" s="30" t="s">
        <v>702</v>
      </c>
      <c r="B338" s="30" t="s">
        <v>703</v>
      </c>
      <c r="C338" s="89">
        <v>838</v>
      </c>
    </row>
    <row r="339" spans="1:3" ht="13" customHeight="1">
      <c r="A339" s="30" t="s">
        <v>704</v>
      </c>
      <c r="B339" s="30" t="s">
        <v>705</v>
      </c>
      <c r="C339" s="89">
        <v>10</v>
      </c>
    </row>
    <row r="340" spans="1:3" ht="13" customHeight="1">
      <c r="A340" s="30" t="s">
        <v>706</v>
      </c>
      <c r="B340" s="30" t="s">
        <v>707</v>
      </c>
      <c r="C340" s="89">
        <v>39</v>
      </c>
    </row>
    <row r="341" spans="1:3" ht="13" customHeight="1">
      <c r="A341" s="30" t="s">
        <v>708</v>
      </c>
      <c r="B341" s="30" t="s">
        <v>709</v>
      </c>
      <c r="C341" s="89">
        <v>187</v>
      </c>
    </row>
    <row r="342" spans="1:3" ht="13" customHeight="1">
      <c r="A342" s="30" t="s">
        <v>710</v>
      </c>
      <c r="B342" s="30" t="s">
        <v>711</v>
      </c>
      <c r="C342" s="89">
        <v>42696.636814999998</v>
      </c>
    </row>
    <row r="343" spans="1:3" ht="13" customHeight="1">
      <c r="A343" s="30" t="s">
        <v>712</v>
      </c>
      <c r="B343" s="30" t="s">
        <v>124</v>
      </c>
      <c r="C343" s="89">
        <v>432.67099999999999</v>
      </c>
    </row>
    <row r="344" spans="1:3" ht="13" customHeight="1">
      <c r="A344" s="30" t="s">
        <v>713</v>
      </c>
      <c r="B344" s="30" t="s">
        <v>714</v>
      </c>
      <c r="C344" s="89">
        <v>29723.965815</v>
      </c>
    </row>
    <row r="345" spans="1:3" ht="13" customHeight="1">
      <c r="A345" s="30" t="s">
        <v>715</v>
      </c>
      <c r="B345" s="30" t="s">
        <v>716</v>
      </c>
      <c r="C345" s="89">
        <v>1000</v>
      </c>
    </row>
    <row r="346" spans="1:3" ht="13" customHeight="1">
      <c r="A346" s="30" t="s">
        <v>717</v>
      </c>
      <c r="B346" s="30" t="s">
        <v>718</v>
      </c>
      <c r="C346" s="89">
        <v>30</v>
      </c>
    </row>
    <row r="347" spans="1:3" ht="13" customHeight="1">
      <c r="A347" s="30" t="s">
        <v>719</v>
      </c>
      <c r="B347" s="30" t="s">
        <v>720</v>
      </c>
      <c r="C347" s="89">
        <v>100</v>
      </c>
    </row>
    <row r="348" spans="1:3" ht="13" customHeight="1">
      <c r="A348" s="30" t="s">
        <v>721</v>
      </c>
      <c r="B348" s="30" t="s">
        <v>722</v>
      </c>
      <c r="C348" s="89">
        <v>10</v>
      </c>
    </row>
    <row r="349" spans="1:3" ht="13" customHeight="1">
      <c r="A349" s="30" t="s">
        <v>723</v>
      </c>
      <c r="B349" s="30" t="s">
        <v>724</v>
      </c>
      <c r="C349" s="89">
        <v>11400</v>
      </c>
    </row>
    <row r="350" spans="1:3" ht="13" customHeight="1">
      <c r="A350" s="30" t="s">
        <v>725</v>
      </c>
      <c r="B350" s="30" t="s">
        <v>726</v>
      </c>
      <c r="C350" s="90">
        <f>6320.028728+1000</f>
        <v>7320.0287280000002</v>
      </c>
    </row>
    <row r="351" spans="1:3" ht="13" customHeight="1">
      <c r="A351" s="30" t="s">
        <v>727</v>
      </c>
      <c r="B351" s="30" t="s">
        <v>124</v>
      </c>
      <c r="C351" s="89">
        <v>294.82872800000001</v>
      </c>
    </row>
    <row r="352" spans="1:3" ht="13" customHeight="1">
      <c r="A352" s="30" t="s">
        <v>728</v>
      </c>
      <c r="B352" s="30" t="s">
        <v>364</v>
      </c>
      <c r="C352" s="89">
        <v>25.2</v>
      </c>
    </row>
    <row r="353" spans="1:3" ht="13" customHeight="1">
      <c r="A353" s="30" t="s">
        <v>729</v>
      </c>
      <c r="B353" s="30" t="s">
        <v>730</v>
      </c>
      <c r="C353" s="89">
        <v>3600</v>
      </c>
    </row>
    <row r="354" spans="1:3" ht="13" customHeight="1">
      <c r="A354" s="30" t="s">
        <v>731</v>
      </c>
      <c r="B354" s="30" t="s">
        <v>732</v>
      </c>
      <c r="C354" s="89">
        <f>2400+1000</f>
        <v>3400</v>
      </c>
    </row>
    <row r="355" spans="1:3" ht="13" customHeight="1">
      <c r="A355" s="30" t="s">
        <v>733</v>
      </c>
      <c r="B355" s="30" t="s">
        <v>734</v>
      </c>
      <c r="C355" s="89">
        <v>38198.1</v>
      </c>
    </row>
    <row r="356" spans="1:3" ht="13" customHeight="1">
      <c r="A356" s="30" t="s">
        <v>735</v>
      </c>
      <c r="B356" s="30" t="s">
        <v>736</v>
      </c>
      <c r="C356" s="89">
        <v>37263</v>
      </c>
    </row>
    <row r="357" spans="1:3" ht="13" customHeight="1">
      <c r="A357" s="30" t="s">
        <v>737</v>
      </c>
      <c r="B357" s="30" t="s">
        <v>738</v>
      </c>
      <c r="C357" s="89">
        <v>265.10000000000002</v>
      </c>
    </row>
    <row r="358" spans="1:3" ht="13" customHeight="1">
      <c r="A358" s="30" t="s">
        <v>739</v>
      </c>
      <c r="B358" s="30" t="s">
        <v>740</v>
      </c>
      <c r="C358" s="89">
        <v>670</v>
      </c>
    </row>
    <row r="359" spans="1:3" ht="13" customHeight="1">
      <c r="A359" s="30" t="s">
        <v>741</v>
      </c>
      <c r="B359" s="30" t="s">
        <v>742</v>
      </c>
      <c r="C359" s="89">
        <v>7</v>
      </c>
    </row>
    <row r="360" spans="1:3" ht="13" customHeight="1">
      <c r="A360" s="30" t="s">
        <v>743</v>
      </c>
      <c r="B360" s="30" t="s">
        <v>742</v>
      </c>
      <c r="C360" s="89">
        <v>7</v>
      </c>
    </row>
    <row r="361" spans="1:3" ht="13" customHeight="1">
      <c r="A361" s="30" t="s">
        <v>744</v>
      </c>
      <c r="B361" s="30" t="s">
        <v>745</v>
      </c>
      <c r="C361" s="89">
        <v>70274.018020999996</v>
      </c>
    </row>
    <row r="362" spans="1:3" ht="13" customHeight="1">
      <c r="A362" s="30" t="s">
        <v>746</v>
      </c>
      <c r="B362" s="30" t="s">
        <v>747</v>
      </c>
      <c r="C362" s="89">
        <v>60247.351480999998</v>
      </c>
    </row>
    <row r="363" spans="1:3" ht="13" customHeight="1">
      <c r="A363" s="30" t="s">
        <v>748</v>
      </c>
      <c r="B363" s="30" t="s">
        <v>124</v>
      </c>
      <c r="C363" s="89">
        <v>316.24594000000002</v>
      </c>
    </row>
    <row r="364" spans="1:3" ht="13" customHeight="1">
      <c r="A364" s="30" t="s">
        <v>749</v>
      </c>
      <c r="B364" s="30" t="s">
        <v>750</v>
      </c>
      <c r="C364" s="89">
        <v>13621</v>
      </c>
    </row>
    <row r="365" spans="1:3" ht="13" customHeight="1">
      <c r="A365" s="30" t="s">
        <v>751</v>
      </c>
      <c r="B365" s="30" t="s">
        <v>752</v>
      </c>
      <c r="C365" s="89">
        <v>41188.761427999998</v>
      </c>
    </row>
    <row r="366" spans="1:3" ht="13" customHeight="1">
      <c r="A366" s="30" t="s">
        <v>753</v>
      </c>
      <c r="B366" s="30" t="s">
        <v>754</v>
      </c>
      <c r="C366" s="89">
        <v>55</v>
      </c>
    </row>
    <row r="367" spans="1:3" ht="13" customHeight="1">
      <c r="A367" s="30" t="s">
        <v>755</v>
      </c>
      <c r="B367" s="30" t="s">
        <v>756</v>
      </c>
      <c r="C367" s="89">
        <v>2033.3441130000001</v>
      </c>
    </row>
    <row r="368" spans="1:3" ht="13" customHeight="1">
      <c r="A368" s="30" t="s">
        <v>757</v>
      </c>
      <c r="B368" s="30" t="s">
        <v>758</v>
      </c>
      <c r="C368" s="89">
        <v>3033</v>
      </c>
    </row>
    <row r="369" spans="1:3" ht="13" customHeight="1">
      <c r="A369" s="30" t="s">
        <v>759</v>
      </c>
      <c r="B369" s="30" t="s">
        <v>760</v>
      </c>
      <c r="C369" s="89">
        <v>9100</v>
      </c>
    </row>
    <row r="370" spans="1:3" ht="13" customHeight="1">
      <c r="A370" s="30" t="s">
        <v>761</v>
      </c>
      <c r="B370" s="30" t="s">
        <v>762</v>
      </c>
      <c r="C370" s="89">
        <v>9100</v>
      </c>
    </row>
    <row r="371" spans="1:3" ht="13" customHeight="1">
      <c r="A371" s="30" t="s">
        <v>763</v>
      </c>
      <c r="B371" s="30" t="s">
        <v>764</v>
      </c>
      <c r="C371" s="89">
        <v>76.066540000000003</v>
      </c>
    </row>
    <row r="372" spans="1:3" ht="13" customHeight="1">
      <c r="A372" s="30" t="s">
        <v>765</v>
      </c>
      <c r="B372" s="30" t="s">
        <v>124</v>
      </c>
      <c r="C372" s="89">
        <v>71.066540000000003</v>
      </c>
    </row>
    <row r="373" spans="1:3" ht="13" customHeight="1">
      <c r="A373" s="30" t="s">
        <v>766</v>
      </c>
      <c r="B373" s="30" t="s">
        <v>767</v>
      </c>
      <c r="C373" s="89">
        <v>5</v>
      </c>
    </row>
    <row r="374" spans="1:3" ht="13" customHeight="1">
      <c r="A374" s="30" t="s">
        <v>768</v>
      </c>
      <c r="B374" s="30" t="s">
        <v>769</v>
      </c>
      <c r="C374" s="89">
        <v>850.6</v>
      </c>
    </row>
    <row r="375" spans="1:3" ht="13" customHeight="1">
      <c r="A375" s="30" t="s">
        <v>770</v>
      </c>
      <c r="B375" s="30" t="s">
        <v>771</v>
      </c>
      <c r="C375" s="89">
        <v>850.6</v>
      </c>
    </row>
    <row r="376" spans="1:3" ht="13" customHeight="1">
      <c r="A376" s="30" t="s">
        <v>772</v>
      </c>
      <c r="B376" s="30" t="s">
        <v>773</v>
      </c>
      <c r="C376" s="89">
        <v>758.16864699999996</v>
      </c>
    </row>
    <row r="377" spans="1:3" ht="13" customHeight="1">
      <c r="A377" s="30" t="s">
        <v>774</v>
      </c>
      <c r="B377" s="30" t="s">
        <v>775</v>
      </c>
      <c r="C377" s="89">
        <v>576.46600000000001</v>
      </c>
    </row>
    <row r="378" spans="1:3" ht="13" customHeight="1">
      <c r="A378" s="30" t="s">
        <v>776</v>
      </c>
      <c r="B378" s="30" t="s">
        <v>124</v>
      </c>
      <c r="C378" s="89">
        <v>337.692452</v>
      </c>
    </row>
    <row r="379" spans="1:3" ht="13" customHeight="1">
      <c r="A379" s="30" t="s">
        <v>777</v>
      </c>
      <c r="B379" s="30" t="s">
        <v>364</v>
      </c>
      <c r="C379" s="89">
        <v>148.77354800000001</v>
      </c>
    </row>
    <row r="380" spans="1:3" ht="13" customHeight="1">
      <c r="A380" s="30" t="s">
        <v>778</v>
      </c>
      <c r="B380" s="30" t="s">
        <v>779</v>
      </c>
      <c r="C380" s="89">
        <v>90</v>
      </c>
    </row>
    <row r="381" spans="1:3" ht="13" customHeight="1">
      <c r="A381" s="30" t="s">
        <v>780</v>
      </c>
      <c r="B381" s="30" t="s">
        <v>781</v>
      </c>
      <c r="C381" s="89">
        <v>61.702646999999999</v>
      </c>
    </row>
    <row r="382" spans="1:3" ht="13" customHeight="1">
      <c r="A382" s="30" t="s">
        <v>782</v>
      </c>
      <c r="B382" s="30" t="s">
        <v>124</v>
      </c>
      <c r="C382" s="89">
        <v>11.702647000000001</v>
      </c>
    </row>
    <row r="383" spans="1:3" ht="13" customHeight="1">
      <c r="A383" s="30" t="s">
        <v>783</v>
      </c>
      <c r="B383" s="30" t="s">
        <v>784</v>
      </c>
      <c r="C383" s="89">
        <v>50</v>
      </c>
    </row>
    <row r="384" spans="1:3" ht="13" customHeight="1">
      <c r="A384" s="30" t="s">
        <v>785</v>
      </c>
      <c r="B384" s="30" t="s">
        <v>786</v>
      </c>
      <c r="C384" s="89">
        <v>120</v>
      </c>
    </row>
    <row r="385" spans="1:3" ht="13" customHeight="1">
      <c r="A385" s="30" t="s">
        <v>787</v>
      </c>
      <c r="B385" s="30" t="s">
        <v>786</v>
      </c>
      <c r="C385" s="89">
        <v>120</v>
      </c>
    </row>
    <row r="386" spans="1:3" ht="13" customHeight="1">
      <c r="A386" s="30" t="s">
        <v>788</v>
      </c>
      <c r="B386" s="30" t="s">
        <v>789</v>
      </c>
      <c r="C386" s="89">
        <v>215.74546799999999</v>
      </c>
    </row>
    <row r="387" spans="1:3" ht="13" customHeight="1">
      <c r="A387" s="30" t="s">
        <v>790</v>
      </c>
      <c r="B387" s="30" t="s">
        <v>791</v>
      </c>
      <c r="C387" s="89">
        <v>215.74546799999999</v>
      </c>
    </row>
    <row r="388" spans="1:3" ht="13" customHeight="1">
      <c r="A388" s="30" t="s">
        <v>792</v>
      </c>
      <c r="B388" s="30" t="s">
        <v>124</v>
      </c>
      <c r="C388" s="89">
        <v>185.74546799999999</v>
      </c>
    </row>
    <row r="389" spans="1:3" ht="13" customHeight="1">
      <c r="A389" s="30" t="s">
        <v>793</v>
      </c>
      <c r="B389" s="30" t="s">
        <v>126</v>
      </c>
      <c r="C389" s="89">
        <v>30</v>
      </c>
    </row>
    <row r="390" spans="1:3" ht="13" customHeight="1">
      <c r="A390" s="30" t="s">
        <v>794</v>
      </c>
      <c r="B390" s="30" t="s">
        <v>795</v>
      </c>
      <c r="C390" s="89">
        <v>5249.1814789999999</v>
      </c>
    </row>
    <row r="391" spans="1:3" ht="13" customHeight="1">
      <c r="A391" s="30" t="s">
        <v>796</v>
      </c>
      <c r="B391" s="30" t="s">
        <v>797</v>
      </c>
      <c r="C391" s="89">
        <v>4235.5900789999996</v>
      </c>
    </row>
    <row r="392" spans="1:3" ht="13" customHeight="1">
      <c r="A392" s="30" t="s">
        <v>798</v>
      </c>
      <c r="B392" s="30" t="s">
        <v>124</v>
      </c>
      <c r="C392" s="89">
        <v>1225.5020500000001</v>
      </c>
    </row>
    <row r="393" spans="1:3" ht="13" customHeight="1">
      <c r="A393" s="30" t="s">
        <v>799</v>
      </c>
      <c r="B393" s="30" t="s">
        <v>126</v>
      </c>
      <c r="C393" s="89">
        <v>260</v>
      </c>
    </row>
    <row r="394" spans="1:3" ht="13" customHeight="1">
      <c r="A394" s="30" t="s">
        <v>800</v>
      </c>
      <c r="B394" s="30" t="s">
        <v>801</v>
      </c>
      <c r="C394" s="89">
        <v>409</v>
      </c>
    </row>
    <row r="395" spans="1:3" ht="13" customHeight="1">
      <c r="A395" s="30" t="s">
        <v>802</v>
      </c>
      <c r="B395" s="30" t="s">
        <v>803</v>
      </c>
      <c r="C395" s="89">
        <v>28</v>
      </c>
    </row>
    <row r="396" spans="1:3" ht="13" customHeight="1">
      <c r="A396" s="30" t="s">
        <v>804</v>
      </c>
      <c r="B396" s="30" t="s">
        <v>140</v>
      </c>
      <c r="C396" s="89">
        <v>2007.9880290000001</v>
      </c>
    </row>
    <row r="397" spans="1:3" ht="13" customHeight="1">
      <c r="A397" s="30" t="s">
        <v>805</v>
      </c>
      <c r="B397" s="30" t="s">
        <v>806</v>
      </c>
      <c r="C397" s="89">
        <v>305.10000000000002</v>
      </c>
    </row>
    <row r="398" spans="1:3" ht="13" customHeight="1">
      <c r="A398" s="30" t="s">
        <v>807</v>
      </c>
      <c r="B398" s="30" t="s">
        <v>808</v>
      </c>
      <c r="C398" s="89">
        <v>948.89139999999998</v>
      </c>
    </row>
    <row r="399" spans="1:3" ht="13" customHeight="1">
      <c r="A399" s="30" t="s">
        <v>809</v>
      </c>
      <c r="B399" s="30" t="s">
        <v>810</v>
      </c>
      <c r="C399" s="89">
        <v>758.89139999999998</v>
      </c>
    </row>
    <row r="400" spans="1:3" ht="13" customHeight="1">
      <c r="A400" s="30" t="s">
        <v>811</v>
      </c>
      <c r="B400" s="30" t="s">
        <v>812</v>
      </c>
      <c r="C400" s="89">
        <v>190</v>
      </c>
    </row>
    <row r="401" spans="1:3" ht="13" customHeight="1">
      <c r="A401" s="30" t="s">
        <v>1195</v>
      </c>
      <c r="B401" s="30" t="s">
        <v>1196</v>
      </c>
      <c r="C401" s="89">
        <v>64.7</v>
      </c>
    </row>
    <row r="402" spans="1:3" ht="13" customHeight="1">
      <c r="A402" s="30" t="s">
        <v>1197</v>
      </c>
      <c r="B402" s="30" t="s">
        <v>1196</v>
      </c>
      <c r="C402" s="89">
        <v>64.7</v>
      </c>
    </row>
    <row r="403" spans="1:3" ht="13" customHeight="1">
      <c r="A403" s="30" t="s">
        <v>813</v>
      </c>
      <c r="B403" s="30" t="s">
        <v>814</v>
      </c>
      <c r="C403" s="89">
        <v>18241.673616</v>
      </c>
    </row>
    <row r="404" spans="1:3" ht="13" customHeight="1">
      <c r="A404" s="30" t="s">
        <v>815</v>
      </c>
      <c r="B404" s="30" t="s">
        <v>816</v>
      </c>
      <c r="C404" s="89">
        <v>17461.673616</v>
      </c>
    </row>
    <row r="405" spans="1:3" ht="13" customHeight="1">
      <c r="A405" s="30" t="s">
        <v>817</v>
      </c>
      <c r="B405" s="30" t="s">
        <v>818</v>
      </c>
      <c r="C405" s="89">
        <v>17461.673616</v>
      </c>
    </row>
    <row r="406" spans="1:3" ht="13" customHeight="1">
      <c r="A406" s="30" t="s">
        <v>819</v>
      </c>
      <c r="B406" s="30" t="s">
        <v>820</v>
      </c>
      <c r="C406" s="89">
        <v>780</v>
      </c>
    </row>
    <row r="407" spans="1:3" ht="13" customHeight="1">
      <c r="A407" s="30" t="s">
        <v>821</v>
      </c>
      <c r="B407" s="30" t="s">
        <v>822</v>
      </c>
      <c r="C407" s="89">
        <v>760</v>
      </c>
    </row>
    <row r="408" spans="1:3" ht="13" customHeight="1">
      <c r="A408" s="30" t="s">
        <v>823</v>
      </c>
      <c r="B408" s="30" t="s">
        <v>824</v>
      </c>
      <c r="C408" s="89">
        <v>20</v>
      </c>
    </row>
    <row r="409" spans="1:3" ht="13" customHeight="1">
      <c r="A409" s="30" t="s">
        <v>825</v>
      </c>
      <c r="B409" s="30" t="s">
        <v>826</v>
      </c>
      <c r="C409" s="89">
        <v>754.1</v>
      </c>
    </row>
    <row r="410" spans="1:3" ht="13" customHeight="1">
      <c r="A410" s="30" t="s">
        <v>827</v>
      </c>
      <c r="B410" s="30" t="s">
        <v>828</v>
      </c>
      <c r="C410" s="89">
        <v>754.1</v>
      </c>
    </row>
    <row r="411" spans="1:3" ht="13" customHeight="1">
      <c r="A411" s="30" t="s">
        <v>829</v>
      </c>
      <c r="B411" s="30" t="s">
        <v>830</v>
      </c>
      <c r="C411" s="89">
        <v>686</v>
      </c>
    </row>
    <row r="412" spans="1:3" ht="13" customHeight="1">
      <c r="A412" s="30" t="s">
        <v>831</v>
      </c>
      <c r="B412" s="30" t="s">
        <v>832</v>
      </c>
      <c r="C412" s="89">
        <v>68.099999999999994</v>
      </c>
    </row>
    <row r="413" spans="1:3" ht="13" customHeight="1">
      <c r="A413" s="30" t="s">
        <v>833</v>
      </c>
      <c r="B413" s="30" t="s">
        <v>834</v>
      </c>
      <c r="C413" s="89">
        <v>3197.0419120000001</v>
      </c>
    </row>
    <row r="414" spans="1:3" ht="13" customHeight="1">
      <c r="A414" s="30" t="s">
        <v>835</v>
      </c>
      <c r="B414" s="30" t="s">
        <v>836</v>
      </c>
      <c r="C414" s="89">
        <v>1473.9659839999999</v>
      </c>
    </row>
    <row r="415" spans="1:3" ht="13" customHeight="1">
      <c r="A415" s="30" t="s">
        <v>837</v>
      </c>
      <c r="B415" s="30" t="s">
        <v>124</v>
      </c>
      <c r="C415" s="89">
        <v>738.89601600000003</v>
      </c>
    </row>
    <row r="416" spans="1:3" ht="13" customHeight="1">
      <c r="A416" s="30" t="s">
        <v>838</v>
      </c>
      <c r="B416" s="30" t="s">
        <v>126</v>
      </c>
      <c r="C416" s="89">
        <v>430</v>
      </c>
    </row>
    <row r="417" spans="1:3" ht="13" customHeight="1">
      <c r="A417" s="30" t="s">
        <v>839</v>
      </c>
      <c r="B417" s="30" t="s">
        <v>840</v>
      </c>
      <c r="C417" s="89">
        <v>40</v>
      </c>
    </row>
    <row r="418" spans="1:3" ht="13" customHeight="1">
      <c r="A418" s="30" t="s">
        <v>841</v>
      </c>
      <c r="B418" s="30" t="s">
        <v>842</v>
      </c>
      <c r="C418" s="89">
        <v>30</v>
      </c>
    </row>
    <row r="419" spans="1:3" ht="13" customHeight="1">
      <c r="A419" s="30" t="s">
        <v>843</v>
      </c>
      <c r="B419" s="30" t="s">
        <v>140</v>
      </c>
      <c r="C419" s="89">
        <v>235.06996799999999</v>
      </c>
    </row>
    <row r="420" spans="1:3" ht="13" customHeight="1">
      <c r="A420" s="30" t="s">
        <v>844</v>
      </c>
      <c r="B420" s="30" t="s">
        <v>845</v>
      </c>
      <c r="C420" s="89">
        <v>1291</v>
      </c>
    </row>
    <row r="421" spans="1:3" ht="13" customHeight="1">
      <c r="A421" s="30" t="s">
        <v>846</v>
      </c>
      <c r="B421" s="30" t="s">
        <v>847</v>
      </c>
      <c r="C421" s="89">
        <v>1278</v>
      </c>
    </row>
    <row r="422" spans="1:3" ht="13" customHeight="1">
      <c r="A422" s="30" t="s">
        <v>848</v>
      </c>
      <c r="B422" s="30" t="s">
        <v>849</v>
      </c>
      <c r="C422" s="89">
        <v>13</v>
      </c>
    </row>
    <row r="423" spans="1:3" ht="13" customHeight="1">
      <c r="A423" s="30" t="s">
        <v>850</v>
      </c>
      <c r="B423" s="30" t="s">
        <v>851</v>
      </c>
      <c r="C423" s="89">
        <v>407.07592799999998</v>
      </c>
    </row>
    <row r="424" spans="1:3" ht="13" customHeight="1">
      <c r="A424" s="30" t="s">
        <v>852</v>
      </c>
      <c r="B424" s="30" t="s">
        <v>124</v>
      </c>
      <c r="C424" s="89">
        <v>347.07592799999998</v>
      </c>
    </row>
    <row r="425" spans="1:3" ht="13" customHeight="1">
      <c r="A425" s="30" t="s">
        <v>853</v>
      </c>
      <c r="B425" s="30" t="s">
        <v>854</v>
      </c>
      <c r="C425" s="89">
        <v>60</v>
      </c>
    </row>
    <row r="426" spans="1:3" ht="13" customHeight="1">
      <c r="A426" s="30" t="s">
        <v>855</v>
      </c>
      <c r="B426" s="30" t="s">
        <v>856</v>
      </c>
      <c r="C426" s="89">
        <v>25</v>
      </c>
    </row>
    <row r="427" spans="1:3" ht="13" customHeight="1">
      <c r="A427" s="30" t="s">
        <v>857</v>
      </c>
      <c r="B427" s="30" t="s">
        <v>856</v>
      </c>
      <c r="C427" s="89">
        <v>25</v>
      </c>
    </row>
    <row r="428" spans="1:3" ht="13" customHeight="1">
      <c r="A428" s="30" t="s">
        <v>858</v>
      </c>
      <c r="B428" s="30" t="s">
        <v>859</v>
      </c>
      <c r="C428" s="89">
        <v>52855</v>
      </c>
    </row>
    <row r="429" spans="1:3" ht="13" customHeight="1">
      <c r="A429" s="30" t="s">
        <v>860</v>
      </c>
      <c r="B429" s="30" t="s">
        <v>861</v>
      </c>
      <c r="C429" s="89">
        <v>52855</v>
      </c>
    </row>
    <row r="430" spans="1:3" ht="13" customHeight="1">
      <c r="A430" s="30" t="s">
        <v>862</v>
      </c>
      <c r="B430" s="30" t="s">
        <v>861</v>
      </c>
      <c r="C430" s="89">
        <v>52855</v>
      </c>
    </row>
    <row r="431" spans="1:3" ht="13" customHeight="1">
      <c r="A431" s="30" t="s">
        <v>863</v>
      </c>
      <c r="B431" s="30" t="s">
        <v>864</v>
      </c>
      <c r="C431" s="89">
        <v>38000</v>
      </c>
    </row>
    <row r="432" spans="1:3" ht="13" customHeight="1">
      <c r="A432" s="30" t="s">
        <v>865</v>
      </c>
      <c r="B432" s="30" t="s">
        <v>866</v>
      </c>
      <c r="C432" s="89">
        <v>38000</v>
      </c>
    </row>
    <row r="433" spans="1:3" ht="13" customHeight="1">
      <c r="A433" s="30" t="s">
        <v>867</v>
      </c>
      <c r="B433" s="30" t="s">
        <v>868</v>
      </c>
      <c r="C433" s="89">
        <v>38000</v>
      </c>
    </row>
    <row r="434" spans="1:3" ht="13" customHeight="1">
      <c r="A434" s="30" t="s">
        <v>869</v>
      </c>
      <c r="B434" s="30" t="s">
        <v>870</v>
      </c>
      <c r="C434" s="89">
        <v>350</v>
      </c>
    </row>
    <row r="435" spans="1:3" ht="13" customHeight="1">
      <c r="A435" s="30" t="s">
        <v>871</v>
      </c>
      <c r="B435" s="30" t="s">
        <v>872</v>
      </c>
      <c r="C435" s="89">
        <v>350</v>
      </c>
    </row>
    <row r="436" spans="1:3" ht="13" customHeight="1">
      <c r="A436" s="30" t="s">
        <v>873</v>
      </c>
      <c r="B436" s="30" t="s">
        <v>872</v>
      </c>
      <c r="C436" s="89">
        <v>350</v>
      </c>
    </row>
    <row r="437" spans="1:3" ht="13" customHeight="1">
      <c r="A437" s="182" t="s">
        <v>874</v>
      </c>
      <c r="B437" s="182"/>
      <c r="C437" s="89">
        <v>586226.03551700001</v>
      </c>
    </row>
  </sheetData>
  <mergeCells count="2">
    <mergeCell ref="A2:C2"/>
    <mergeCell ref="A437:B437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C34"/>
  <sheetViews>
    <sheetView topLeftCell="A7" workbookViewId="0">
      <selection activeCell="E39" sqref="E39"/>
    </sheetView>
  </sheetViews>
  <sheetFormatPr defaultColWidth="10.1796875" defaultRowHeight="18" customHeight="1"/>
  <cols>
    <col min="1" max="1" width="11.54296875" customWidth="1"/>
    <col min="2" max="2" width="30.26953125" customWidth="1"/>
    <col min="3" max="3" width="15.08984375" style="33" customWidth="1"/>
    <col min="4" max="4" width="9.7265625" customWidth="1"/>
  </cols>
  <sheetData>
    <row r="1" spans="1:3" ht="18" customHeight="1">
      <c r="A1" s="15" t="s">
        <v>875</v>
      </c>
      <c r="B1" s="2"/>
    </row>
    <row r="2" spans="1:3" ht="26" customHeight="1">
      <c r="A2" s="181" t="s">
        <v>1222</v>
      </c>
      <c r="B2" s="181"/>
      <c r="C2" s="181"/>
    </row>
    <row r="3" spans="1:3" ht="18" customHeight="1">
      <c r="A3" s="183"/>
      <c r="B3" s="183"/>
      <c r="C3" s="31" t="s">
        <v>36</v>
      </c>
    </row>
    <row r="4" spans="1:3" ht="18" customHeight="1">
      <c r="A4" s="5" t="s">
        <v>876</v>
      </c>
      <c r="B4" s="5" t="s">
        <v>37</v>
      </c>
      <c r="C4" s="32" t="s">
        <v>38</v>
      </c>
    </row>
    <row r="5" spans="1:3" ht="18" customHeight="1">
      <c r="A5" s="14" t="s">
        <v>877</v>
      </c>
      <c r="B5" s="19" t="s">
        <v>878</v>
      </c>
      <c r="C5" s="87">
        <v>121213.414305</v>
      </c>
    </row>
    <row r="6" spans="1:3" ht="18" customHeight="1">
      <c r="A6" s="14" t="s">
        <v>879</v>
      </c>
      <c r="B6" s="19" t="s">
        <v>880</v>
      </c>
      <c r="C6" s="87">
        <v>39253.227115000002</v>
      </c>
    </row>
    <row r="7" spans="1:3" ht="18" customHeight="1">
      <c r="A7" s="14" t="s">
        <v>881</v>
      </c>
      <c r="B7" s="19" t="s">
        <v>882</v>
      </c>
      <c r="C7" s="87">
        <v>62206.537146000002</v>
      </c>
    </row>
    <row r="8" spans="1:3" ht="18" customHeight="1">
      <c r="A8" s="14" t="s">
        <v>883</v>
      </c>
      <c r="B8" s="19" t="s">
        <v>818</v>
      </c>
      <c r="C8" s="87">
        <v>6129.2820659999998</v>
      </c>
    </row>
    <row r="9" spans="1:3" ht="18" customHeight="1">
      <c r="A9" s="14" t="s">
        <v>884</v>
      </c>
      <c r="B9" s="19" t="s">
        <v>885</v>
      </c>
      <c r="C9" s="87">
        <v>13624.367978</v>
      </c>
    </row>
    <row r="10" spans="1:3" ht="18" customHeight="1">
      <c r="A10" s="14" t="s">
        <v>886</v>
      </c>
      <c r="B10" s="19" t="s">
        <v>887</v>
      </c>
      <c r="C10" s="87">
        <v>8461.5228509999997</v>
      </c>
    </row>
    <row r="11" spans="1:3" ht="18" customHeight="1">
      <c r="A11" s="14" t="s">
        <v>888</v>
      </c>
      <c r="B11" s="19" t="s">
        <v>889</v>
      </c>
      <c r="C11" s="87">
        <v>6784.2453509999996</v>
      </c>
    </row>
    <row r="12" spans="1:3" ht="18" customHeight="1">
      <c r="A12" s="14" t="s">
        <v>890</v>
      </c>
      <c r="B12" s="19" t="s">
        <v>891</v>
      </c>
      <c r="C12" s="87">
        <v>109.254328</v>
      </c>
    </row>
    <row r="13" spans="1:3" ht="18" customHeight="1">
      <c r="A13" s="14" t="s">
        <v>892</v>
      </c>
      <c r="B13" s="19" t="s">
        <v>893</v>
      </c>
      <c r="C13" s="87">
        <v>122.93767200000001</v>
      </c>
    </row>
    <row r="14" spans="1:3" ht="18" customHeight="1">
      <c r="A14" s="14" t="s">
        <v>894</v>
      </c>
      <c r="B14" s="19" t="s">
        <v>895</v>
      </c>
      <c r="C14" s="87">
        <v>122.625</v>
      </c>
    </row>
    <row r="15" spans="1:3" ht="18" customHeight="1">
      <c r="A15" s="14" t="s">
        <v>896</v>
      </c>
      <c r="B15" s="19" t="s">
        <v>897</v>
      </c>
      <c r="C15" s="87">
        <v>205.79050000000001</v>
      </c>
    </row>
    <row r="16" spans="1:3" ht="18" customHeight="1">
      <c r="A16" s="14" t="s">
        <v>898</v>
      </c>
      <c r="B16" s="19" t="s">
        <v>899</v>
      </c>
      <c r="C16" s="87">
        <v>549.70000000000005</v>
      </c>
    </row>
    <row r="17" spans="1:3" ht="18" customHeight="1">
      <c r="A17" s="14" t="s">
        <v>900</v>
      </c>
      <c r="B17" s="19" t="s">
        <v>901</v>
      </c>
      <c r="C17" s="87">
        <v>183.87</v>
      </c>
    </row>
    <row r="18" spans="1:3" ht="18" customHeight="1">
      <c r="A18" s="14" t="s">
        <v>902</v>
      </c>
      <c r="B18" s="19" t="s">
        <v>903</v>
      </c>
      <c r="C18" s="87">
        <v>383.1</v>
      </c>
    </row>
    <row r="19" spans="1:3" ht="18" customHeight="1">
      <c r="A19" s="14" t="s">
        <v>904</v>
      </c>
      <c r="B19" s="19" t="s">
        <v>905</v>
      </c>
      <c r="C19" s="87">
        <v>63.021999999999998</v>
      </c>
    </row>
    <row r="20" spans="1:3" ht="18" customHeight="1">
      <c r="A20" s="14" t="s">
        <v>906</v>
      </c>
      <c r="B20" s="19" t="s">
        <v>907</v>
      </c>
      <c r="C20" s="87">
        <v>63.021999999999998</v>
      </c>
    </row>
    <row r="21" spans="1:3" ht="18" customHeight="1">
      <c r="A21" s="14" t="s">
        <v>908</v>
      </c>
      <c r="B21" s="19" t="s">
        <v>909</v>
      </c>
      <c r="C21" s="87">
        <v>138687.453511</v>
      </c>
    </row>
    <row r="22" spans="1:3" ht="18" customHeight="1">
      <c r="A22" s="14" t="s">
        <v>910</v>
      </c>
      <c r="B22" s="19" t="s">
        <v>911</v>
      </c>
      <c r="C22" s="87">
        <v>132676.682397</v>
      </c>
    </row>
    <row r="23" spans="1:3" ht="18" customHeight="1">
      <c r="A23" s="14" t="s">
        <v>912</v>
      </c>
      <c r="B23" s="19" t="s">
        <v>913</v>
      </c>
      <c r="C23" s="87">
        <v>6010.7711140000001</v>
      </c>
    </row>
    <row r="24" spans="1:3" ht="18" customHeight="1">
      <c r="A24" s="14" t="s">
        <v>914</v>
      </c>
      <c r="B24" s="19" t="s">
        <v>915</v>
      </c>
      <c r="C24" s="87">
        <v>132.41929999999999</v>
      </c>
    </row>
    <row r="25" spans="1:3" ht="18" customHeight="1">
      <c r="A25" s="14" t="s">
        <v>916</v>
      </c>
      <c r="B25" s="19" t="s">
        <v>917</v>
      </c>
      <c r="C25" s="87">
        <f>118.4653+13.954</f>
        <v>132.41929999999999</v>
      </c>
    </row>
    <row r="26" spans="1:3" ht="18" customHeight="1">
      <c r="A26" s="14" t="s">
        <v>918</v>
      </c>
      <c r="B26" s="19" t="s">
        <v>919</v>
      </c>
      <c r="C26" s="87">
        <v>18328.243549999999</v>
      </c>
    </row>
    <row r="27" spans="1:3" ht="18" customHeight="1">
      <c r="A27" s="14" t="s">
        <v>920</v>
      </c>
      <c r="B27" s="19" t="s">
        <v>921</v>
      </c>
      <c r="C27" s="87">
        <v>669.42456000000004</v>
      </c>
    </row>
    <row r="28" spans="1:3" ht="18" customHeight="1">
      <c r="A28" s="14" t="s">
        <v>922</v>
      </c>
      <c r="B28" s="19" t="s">
        <v>923</v>
      </c>
      <c r="C28" s="87">
        <v>17215.296740000002</v>
      </c>
    </row>
    <row r="29" spans="1:3" ht="18" customHeight="1">
      <c r="A29" s="14" t="s">
        <v>924</v>
      </c>
      <c r="B29" s="19" t="s">
        <v>925</v>
      </c>
      <c r="C29" s="87">
        <v>443.52224999999999</v>
      </c>
    </row>
    <row r="30" spans="1:3" ht="18" customHeight="1">
      <c r="A30" s="14" t="s">
        <v>926</v>
      </c>
      <c r="B30" s="19" t="s">
        <v>927</v>
      </c>
      <c r="C30" s="87">
        <v>1583</v>
      </c>
    </row>
    <row r="31" spans="1:3" ht="18" customHeight="1">
      <c r="A31" s="14" t="s">
        <v>928</v>
      </c>
      <c r="B31" s="19" t="s">
        <v>929</v>
      </c>
      <c r="C31" s="87">
        <v>1583</v>
      </c>
    </row>
    <row r="32" spans="1:3" ht="18" customHeight="1">
      <c r="A32" s="14" t="s">
        <v>930</v>
      </c>
      <c r="B32" s="19" t="s">
        <v>931</v>
      </c>
      <c r="C32" s="87">
        <v>35000</v>
      </c>
    </row>
    <row r="33" spans="1:3" ht="18" customHeight="1">
      <c r="A33" s="14" t="s">
        <v>932</v>
      </c>
      <c r="B33" s="19" t="s">
        <v>933</v>
      </c>
      <c r="C33" s="87">
        <v>35000</v>
      </c>
    </row>
    <row r="34" spans="1:3" ht="18" customHeight="1">
      <c r="A34" s="184" t="s">
        <v>874</v>
      </c>
      <c r="B34" s="184"/>
      <c r="C34" s="88">
        <v>323469.07551699999</v>
      </c>
    </row>
  </sheetData>
  <mergeCells count="3">
    <mergeCell ref="A2:C2"/>
    <mergeCell ref="A3:B3"/>
    <mergeCell ref="A34:B34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92D050"/>
  </sheetPr>
  <dimension ref="A1:B132"/>
  <sheetViews>
    <sheetView workbookViewId="0">
      <selection sqref="A1:B4"/>
    </sheetView>
  </sheetViews>
  <sheetFormatPr defaultColWidth="10.1796875" defaultRowHeight="14"/>
  <cols>
    <col min="1" max="1" width="54" customWidth="1"/>
    <col min="2" max="2" width="13.08984375" style="40" customWidth="1"/>
    <col min="3" max="3" width="9.7265625" customWidth="1"/>
  </cols>
  <sheetData>
    <row r="1" spans="1:2" ht="22.75" customHeight="1">
      <c r="A1" s="2" t="s">
        <v>934</v>
      </c>
      <c r="B1" s="44"/>
    </row>
    <row r="2" spans="1:2" ht="42" customHeight="1">
      <c r="A2" s="181" t="s">
        <v>1223</v>
      </c>
      <c r="B2" s="181"/>
    </row>
    <row r="3" spans="1:2" ht="21.25" customHeight="1">
      <c r="A3" s="3"/>
      <c r="B3" s="18" t="s">
        <v>36</v>
      </c>
    </row>
    <row r="4" spans="1:2" ht="20" customHeight="1">
      <c r="A4" s="5" t="s">
        <v>37</v>
      </c>
      <c r="B4" s="29" t="s">
        <v>38</v>
      </c>
    </row>
    <row r="5" spans="1:2" ht="20" customHeight="1">
      <c r="A5" s="11" t="s">
        <v>935</v>
      </c>
      <c r="B5" s="45">
        <f>+B6+B53+B96</f>
        <v>1167890.2117999997</v>
      </c>
    </row>
    <row r="6" spans="1:2" ht="20" customHeight="1">
      <c r="A6" s="34" t="s">
        <v>936</v>
      </c>
      <c r="B6" s="46">
        <f>SUM(B7:B52)</f>
        <v>1054966.6099999999</v>
      </c>
    </row>
    <row r="7" spans="1:2" ht="20" customHeight="1">
      <c r="A7" s="35" t="s">
        <v>937</v>
      </c>
      <c r="B7" s="45">
        <v>129331</v>
      </c>
    </row>
    <row r="8" spans="1:2" ht="20" customHeight="1">
      <c r="A8" s="35" t="s">
        <v>938</v>
      </c>
      <c r="B8" s="45">
        <v>9682</v>
      </c>
    </row>
    <row r="9" spans="1:2" ht="20" customHeight="1">
      <c r="A9" s="35" t="s">
        <v>939</v>
      </c>
      <c r="B9" s="45">
        <v>1339</v>
      </c>
    </row>
    <row r="10" spans="1:2" ht="20" customHeight="1">
      <c r="A10" s="35" t="s">
        <v>940</v>
      </c>
      <c r="B10" s="45">
        <v>1491</v>
      </c>
    </row>
    <row r="11" spans="1:2" ht="20" customHeight="1">
      <c r="A11" s="35" t="s">
        <v>941</v>
      </c>
      <c r="B11" s="45">
        <v>1345.5</v>
      </c>
    </row>
    <row r="12" spans="1:2" ht="20" customHeight="1">
      <c r="A12" s="35" t="s">
        <v>942</v>
      </c>
      <c r="B12" s="45">
        <v>24303</v>
      </c>
    </row>
    <row r="13" spans="1:2" ht="20" customHeight="1">
      <c r="A13" s="35" t="s">
        <v>943</v>
      </c>
      <c r="B13" s="45">
        <v>816</v>
      </c>
    </row>
    <row r="14" spans="1:2" ht="20" customHeight="1">
      <c r="A14" s="35" t="s">
        <v>944</v>
      </c>
      <c r="B14" s="45">
        <v>13790</v>
      </c>
    </row>
    <row r="15" spans="1:2" ht="20" customHeight="1">
      <c r="A15" s="35" t="s">
        <v>945</v>
      </c>
      <c r="B15" s="45">
        <v>24421</v>
      </c>
    </row>
    <row r="16" spans="1:2" ht="20" customHeight="1">
      <c r="A16" s="35" t="s">
        <v>946</v>
      </c>
      <c r="B16" s="45">
        <v>2426</v>
      </c>
    </row>
    <row r="17" spans="1:2" ht="20" customHeight="1">
      <c r="A17" s="35" t="s">
        <v>947</v>
      </c>
      <c r="B17" s="45">
        <v>57009</v>
      </c>
    </row>
    <row r="18" spans="1:2" ht="20" customHeight="1">
      <c r="A18" s="35" t="s">
        <v>948</v>
      </c>
      <c r="B18" s="45">
        <v>181</v>
      </c>
    </row>
    <row r="19" spans="1:2" ht="20" customHeight="1">
      <c r="A19" s="35" t="s">
        <v>949</v>
      </c>
      <c r="B19" s="45">
        <v>82</v>
      </c>
    </row>
    <row r="20" spans="1:2" ht="20" customHeight="1">
      <c r="A20" s="35" t="s">
        <v>950</v>
      </c>
      <c r="B20" s="45">
        <v>82</v>
      </c>
    </row>
    <row r="21" spans="1:2" ht="20" customHeight="1">
      <c r="A21" s="35" t="s">
        <v>951</v>
      </c>
      <c r="B21" s="45">
        <v>4110.3999999999996</v>
      </c>
    </row>
    <row r="22" spans="1:2" ht="20" customHeight="1">
      <c r="A22" s="35" t="s">
        <v>952</v>
      </c>
      <c r="B22" s="45">
        <v>511</v>
      </c>
    </row>
    <row r="23" spans="1:2" ht="20" customHeight="1">
      <c r="A23" s="35" t="s">
        <v>953</v>
      </c>
      <c r="B23" s="45">
        <v>59</v>
      </c>
    </row>
    <row r="24" spans="1:2" ht="20" customHeight="1">
      <c r="A24" s="35" t="s">
        <v>954</v>
      </c>
      <c r="B24" s="45">
        <v>12.99</v>
      </c>
    </row>
    <row r="25" spans="1:2" ht="20" customHeight="1">
      <c r="A25" s="35" t="s">
        <v>955</v>
      </c>
      <c r="B25" s="45">
        <v>4304</v>
      </c>
    </row>
    <row r="26" spans="1:2" ht="20" customHeight="1">
      <c r="A26" s="35" t="s">
        <v>956</v>
      </c>
      <c r="B26" s="45">
        <v>706.5</v>
      </c>
    </row>
    <row r="27" spans="1:2" ht="20" customHeight="1">
      <c r="A27" s="35" t="s">
        <v>957</v>
      </c>
      <c r="B27" s="45">
        <v>4960.3999999999996</v>
      </c>
    </row>
    <row r="28" spans="1:2" ht="20" customHeight="1">
      <c r="A28" s="35" t="s">
        <v>958</v>
      </c>
      <c r="B28" s="45">
        <v>242.74</v>
      </c>
    </row>
    <row r="29" spans="1:2" ht="20" customHeight="1">
      <c r="A29" s="35" t="s">
        <v>959</v>
      </c>
      <c r="B29" s="45">
        <v>14.5</v>
      </c>
    </row>
    <row r="30" spans="1:2" ht="20" customHeight="1">
      <c r="A30" s="35" t="s">
        <v>960</v>
      </c>
      <c r="B30" s="45">
        <v>50</v>
      </c>
    </row>
    <row r="31" spans="1:2" ht="20" customHeight="1">
      <c r="A31" s="35" t="s">
        <v>961</v>
      </c>
      <c r="B31" s="45">
        <v>6446</v>
      </c>
    </row>
    <row r="32" spans="1:2" ht="20" customHeight="1">
      <c r="A32" s="35" t="s">
        <v>962</v>
      </c>
      <c r="B32" s="45">
        <v>908</v>
      </c>
    </row>
    <row r="33" spans="1:2" ht="20" customHeight="1">
      <c r="A33" s="35" t="s">
        <v>963</v>
      </c>
      <c r="B33" s="45">
        <v>13125</v>
      </c>
    </row>
    <row r="34" spans="1:2" ht="20" customHeight="1">
      <c r="A34" s="35" t="s">
        <v>964</v>
      </c>
      <c r="B34" s="45">
        <v>3596</v>
      </c>
    </row>
    <row r="35" spans="1:2" ht="20" customHeight="1">
      <c r="A35" s="35" t="s">
        <v>965</v>
      </c>
      <c r="B35" s="45">
        <v>50.6</v>
      </c>
    </row>
    <row r="36" spans="1:2" ht="20" customHeight="1">
      <c r="A36" s="35" t="s">
        <v>966</v>
      </c>
      <c r="B36" s="45">
        <v>4596</v>
      </c>
    </row>
    <row r="37" spans="1:2" ht="20" customHeight="1">
      <c r="A37" s="35" t="s">
        <v>967</v>
      </c>
      <c r="B37" s="45">
        <v>272.38</v>
      </c>
    </row>
    <row r="38" spans="1:2" ht="20" customHeight="1">
      <c r="A38" s="35" t="s">
        <v>968</v>
      </c>
      <c r="B38" s="45">
        <v>4244.6000000000004</v>
      </c>
    </row>
    <row r="39" spans="1:2" ht="20" customHeight="1">
      <c r="A39" s="35" t="s">
        <v>969</v>
      </c>
      <c r="B39" s="45">
        <v>2064</v>
      </c>
    </row>
    <row r="40" spans="1:2" ht="20" customHeight="1">
      <c r="A40" s="35" t="s">
        <v>1238</v>
      </c>
      <c r="B40" s="45">
        <v>8964</v>
      </c>
    </row>
    <row r="41" spans="1:2" ht="20" customHeight="1">
      <c r="A41" s="35" t="s">
        <v>970</v>
      </c>
      <c r="B41" s="45">
        <v>1045</v>
      </c>
    </row>
    <row r="42" spans="1:2" ht="20" customHeight="1">
      <c r="A42" s="35" t="s">
        <v>971</v>
      </c>
      <c r="B42" s="45">
        <v>21238</v>
      </c>
    </row>
    <row r="43" spans="1:2" ht="20" customHeight="1">
      <c r="A43" s="35" t="s">
        <v>972</v>
      </c>
      <c r="B43" s="45">
        <v>2962</v>
      </c>
    </row>
    <row r="44" spans="1:2" ht="20" customHeight="1">
      <c r="A44" s="35" t="s">
        <v>973</v>
      </c>
      <c r="B44" s="45">
        <v>25648</v>
      </c>
    </row>
    <row r="45" spans="1:2" ht="20" customHeight="1">
      <c r="A45" s="35" t="s">
        <v>974</v>
      </c>
      <c r="B45" s="45">
        <v>86241</v>
      </c>
    </row>
    <row r="46" spans="1:2" ht="20" customHeight="1">
      <c r="A46" s="35" t="s">
        <v>1198</v>
      </c>
      <c r="B46" s="45">
        <v>13302</v>
      </c>
    </row>
    <row r="47" spans="1:2" ht="20" customHeight="1">
      <c r="A47" s="35" t="s">
        <v>975</v>
      </c>
      <c r="B47" s="45">
        <v>71</v>
      </c>
    </row>
    <row r="48" spans="1:2" ht="20" customHeight="1">
      <c r="A48" s="35" t="s">
        <v>976</v>
      </c>
      <c r="B48" s="45">
        <v>432055</v>
      </c>
    </row>
    <row r="49" spans="1:2" ht="20" customHeight="1">
      <c r="A49" s="35" t="s">
        <v>977</v>
      </c>
      <c r="B49" s="45">
        <v>31993</v>
      </c>
    </row>
    <row r="50" spans="1:2" ht="20" customHeight="1">
      <c r="A50" s="35" t="s">
        <v>978</v>
      </c>
      <c r="B50" s="45">
        <v>53172</v>
      </c>
    </row>
    <row r="51" spans="1:2" ht="20" customHeight="1">
      <c r="A51" s="35" t="s">
        <v>979</v>
      </c>
      <c r="B51" s="45">
        <v>61539</v>
      </c>
    </row>
    <row r="52" spans="1:2" ht="20" customHeight="1">
      <c r="A52" s="35" t="s">
        <v>980</v>
      </c>
      <c r="B52" s="45">
        <v>164</v>
      </c>
    </row>
    <row r="53" spans="1:2" ht="20" customHeight="1">
      <c r="A53" s="34" t="s">
        <v>981</v>
      </c>
      <c r="B53" s="46">
        <f>SUM(B54:B95)</f>
        <v>104109.68999999999</v>
      </c>
    </row>
    <row r="54" spans="1:2" ht="20" customHeight="1">
      <c r="A54" s="35" t="s">
        <v>937</v>
      </c>
      <c r="B54" s="45">
        <v>19965</v>
      </c>
    </row>
    <row r="55" spans="1:2" ht="20" customHeight="1">
      <c r="A55" s="35" t="s">
        <v>938</v>
      </c>
      <c r="B55" s="45">
        <v>1893.5</v>
      </c>
    </row>
    <row r="56" spans="1:2" ht="20" customHeight="1">
      <c r="A56" s="35" t="s">
        <v>939</v>
      </c>
      <c r="B56" s="45">
        <v>1183</v>
      </c>
    </row>
    <row r="57" spans="1:2" ht="20" customHeight="1">
      <c r="A57" s="35" t="s">
        <v>940</v>
      </c>
      <c r="B57" s="45">
        <v>430.38</v>
      </c>
    </row>
    <row r="58" spans="1:2" ht="20" customHeight="1">
      <c r="A58" s="35" t="s">
        <v>982</v>
      </c>
      <c r="B58" s="45">
        <v>37</v>
      </c>
    </row>
    <row r="59" spans="1:2" ht="20" customHeight="1">
      <c r="A59" s="35" t="s">
        <v>942</v>
      </c>
      <c r="B59" s="45">
        <v>10296</v>
      </c>
    </row>
    <row r="60" spans="1:2" ht="20" customHeight="1">
      <c r="A60" s="35" t="s">
        <v>983</v>
      </c>
      <c r="B60" s="45">
        <v>3800</v>
      </c>
    </row>
    <row r="61" spans="1:2" ht="20" customHeight="1">
      <c r="A61" s="35" t="s">
        <v>984</v>
      </c>
      <c r="B61" s="45">
        <v>1589.77</v>
      </c>
    </row>
    <row r="62" spans="1:2" ht="20" customHeight="1">
      <c r="A62" s="35" t="s">
        <v>943</v>
      </c>
      <c r="B62" s="45">
        <v>479.69</v>
      </c>
    </row>
    <row r="63" spans="1:2" ht="20" customHeight="1">
      <c r="A63" s="35" t="s">
        <v>944</v>
      </c>
      <c r="B63" s="45">
        <v>1195</v>
      </c>
    </row>
    <row r="64" spans="1:2" ht="20" customHeight="1">
      <c r="A64" s="35" t="s">
        <v>946</v>
      </c>
      <c r="B64" s="45">
        <v>315</v>
      </c>
    </row>
    <row r="65" spans="1:2" ht="20" customHeight="1">
      <c r="A65" s="35" t="s">
        <v>947</v>
      </c>
      <c r="B65" s="45">
        <v>11345</v>
      </c>
    </row>
    <row r="66" spans="1:2" ht="20" customHeight="1">
      <c r="A66" s="35" t="s">
        <v>949</v>
      </c>
      <c r="B66" s="45">
        <v>960</v>
      </c>
    </row>
    <row r="67" spans="1:2" ht="20" customHeight="1">
      <c r="A67" s="35" t="s">
        <v>950</v>
      </c>
      <c r="B67" s="45">
        <v>112</v>
      </c>
    </row>
    <row r="68" spans="1:2" ht="20" customHeight="1">
      <c r="A68" s="35" t="s">
        <v>951</v>
      </c>
      <c r="B68" s="45">
        <v>380.5</v>
      </c>
    </row>
    <row r="69" spans="1:2" ht="20" customHeight="1">
      <c r="A69" s="35" t="s">
        <v>752</v>
      </c>
      <c r="B69" s="45">
        <v>5462</v>
      </c>
    </row>
    <row r="70" spans="1:2" ht="20" customHeight="1">
      <c r="A70" s="35" t="s">
        <v>955</v>
      </c>
      <c r="B70" s="45">
        <v>6013</v>
      </c>
    </row>
    <row r="71" spans="1:2" ht="20" customHeight="1">
      <c r="A71" s="35" t="s">
        <v>985</v>
      </c>
      <c r="B71" s="45">
        <v>2268</v>
      </c>
    </row>
    <row r="72" spans="1:2" ht="20" customHeight="1">
      <c r="A72" s="35" t="s">
        <v>986</v>
      </c>
      <c r="B72" s="45">
        <v>253</v>
      </c>
    </row>
    <row r="73" spans="1:2" ht="20" customHeight="1">
      <c r="A73" s="35" t="s">
        <v>956</v>
      </c>
      <c r="B73" s="45">
        <v>274.2</v>
      </c>
    </row>
    <row r="74" spans="1:2" ht="20" customHeight="1">
      <c r="A74" s="35" t="s">
        <v>957</v>
      </c>
      <c r="B74" s="45">
        <v>1895.7</v>
      </c>
    </row>
    <row r="75" spans="1:2" ht="20" customHeight="1">
      <c r="A75" s="35" t="s">
        <v>987</v>
      </c>
      <c r="B75" s="45">
        <v>595.5</v>
      </c>
    </row>
    <row r="76" spans="1:2" ht="20" customHeight="1">
      <c r="A76" s="35" t="s">
        <v>959</v>
      </c>
      <c r="B76" s="45">
        <v>14.5</v>
      </c>
    </row>
    <row r="77" spans="1:2" ht="20" customHeight="1">
      <c r="A77" s="35" t="s">
        <v>960</v>
      </c>
      <c r="B77" s="45">
        <v>55</v>
      </c>
    </row>
    <row r="78" spans="1:2" ht="20" customHeight="1">
      <c r="A78" s="35" t="s">
        <v>988</v>
      </c>
      <c r="B78" s="45">
        <v>130</v>
      </c>
    </row>
    <row r="79" spans="1:2" ht="20" customHeight="1">
      <c r="A79" s="35" t="s">
        <v>961</v>
      </c>
      <c r="B79" s="45">
        <v>1549</v>
      </c>
    </row>
    <row r="80" spans="1:2" ht="20" customHeight="1">
      <c r="A80" s="35" t="s">
        <v>962</v>
      </c>
      <c r="B80" s="45">
        <v>238</v>
      </c>
    </row>
    <row r="81" spans="1:2" ht="20" customHeight="1">
      <c r="A81" s="35" t="s">
        <v>963</v>
      </c>
      <c r="B81" s="45">
        <v>1995</v>
      </c>
    </row>
    <row r="82" spans="1:2" ht="20" customHeight="1">
      <c r="A82" s="35" t="s">
        <v>989</v>
      </c>
      <c r="B82" s="45">
        <v>226.75</v>
      </c>
    </row>
    <row r="83" spans="1:2" ht="20" customHeight="1">
      <c r="A83" s="35" t="s">
        <v>964</v>
      </c>
      <c r="B83" s="45">
        <v>1718</v>
      </c>
    </row>
    <row r="84" spans="1:2" ht="20" customHeight="1">
      <c r="A84" s="35" t="s">
        <v>990</v>
      </c>
      <c r="B84" s="45">
        <v>64</v>
      </c>
    </row>
    <row r="85" spans="1:2" ht="20" customHeight="1">
      <c r="A85" s="35" t="s">
        <v>991</v>
      </c>
      <c r="B85" s="45">
        <v>903</v>
      </c>
    </row>
    <row r="86" spans="1:2" ht="20" customHeight="1">
      <c r="A86" s="35" t="s">
        <v>992</v>
      </c>
      <c r="B86" s="45">
        <v>61</v>
      </c>
    </row>
    <row r="87" spans="1:2" ht="20" customHeight="1">
      <c r="A87" s="35" t="s">
        <v>993</v>
      </c>
      <c r="B87" s="45">
        <v>2288</v>
      </c>
    </row>
    <row r="88" spans="1:2" ht="20" customHeight="1">
      <c r="A88" s="35" t="s">
        <v>967</v>
      </c>
      <c r="B88" s="45">
        <v>37.799999999999997</v>
      </c>
    </row>
    <row r="89" spans="1:2" ht="20" customHeight="1">
      <c r="A89" s="35" t="s">
        <v>994</v>
      </c>
      <c r="B89" s="45">
        <v>159</v>
      </c>
    </row>
    <row r="90" spans="1:2" ht="20" customHeight="1">
      <c r="A90" s="35" t="s">
        <v>995</v>
      </c>
      <c r="B90" s="45">
        <v>253</v>
      </c>
    </row>
    <row r="91" spans="1:2" ht="20" customHeight="1">
      <c r="A91" s="35" t="s">
        <v>974</v>
      </c>
      <c r="B91" s="45">
        <v>5877</v>
      </c>
    </row>
    <row r="92" spans="1:2" ht="20" customHeight="1">
      <c r="A92" s="35" t="s">
        <v>976</v>
      </c>
      <c r="B92" s="45">
        <v>295</v>
      </c>
    </row>
    <row r="93" spans="1:2" ht="20" customHeight="1">
      <c r="A93" s="35" t="s">
        <v>979</v>
      </c>
      <c r="B93" s="45">
        <v>17333</v>
      </c>
    </row>
    <row r="94" spans="1:2" ht="20" customHeight="1">
      <c r="A94" s="35" t="s">
        <v>996</v>
      </c>
      <c r="B94" s="45">
        <v>2</v>
      </c>
    </row>
    <row r="95" spans="1:2" ht="20" customHeight="1">
      <c r="A95" s="35" t="s">
        <v>997</v>
      </c>
      <c r="B95" s="45">
        <v>167.4</v>
      </c>
    </row>
    <row r="96" spans="1:2" ht="20" customHeight="1">
      <c r="A96" s="34" t="s">
        <v>998</v>
      </c>
      <c r="B96" s="46">
        <f>SUM(B97:B103)</f>
        <v>8813.9117999999999</v>
      </c>
    </row>
    <row r="97" spans="1:2" ht="20" customHeight="1">
      <c r="A97" s="35" t="s">
        <v>937</v>
      </c>
      <c r="B97" s="45">
        <v>49</v>
      </c>
    </row>
    <row r="98" spans="1:2" ht="20" customHeight="1">
      <c r="A98" s="35" t="s">
        <v>984</v>
      </c>
      <c r="B98" s="45">
        <v>1542.3</v>
      </c>
    </row>
    <row r="99" spans="1:2" ht="20" customHeight="1">
      <c r="A99" s="35" t="s">
        <v>943</v>
      </c>
      <c r="B99" s="45">
        <v>468.75</v>
      </c>
    </row>
    <row r="100" spans="1:2" ht="20" customHeight="1">
      <c r="A100" s="35" t="s">
        <v>752</v>
      </c>
      <c r="B100" s="45">
        <v>2999</v>
      </c>
    </row>
    <row r="101" spans="1:2" ht="20" customHeight="1">
      <c r="A101" s="35" t="s">
        <v>994</v>
      </c>
      <c r="B101" s="45">
        <v>159</v>
      </c>
    </row>
    <row r="102" spans="1:2" ht="20" customHeight="1">
      <c r="A102" s="35" t="s">
        <v>999</v>
      </c>
      <c r="B102" s="45">
        <v>1821.8617999999999</v>
      </c>
    </row>
    <row r="103" spans="1:2" ht="20" customHeight="1">
      <c r="A103" s="35" t="s">
        <v>1000</v>
      </c>
      <c r="B103" s="45">
        <v>1774</v>
      </c>
    </row>
    <row r="104" spans="1:2" ht="20" customHeight="1">
      <c r="A104" s="11" t="s">
        <v>1199</v>
      </c>
      <c r="B104" s="45">
        <f>+B105+B110+B123</f>
        <v>17153.330000000002</v>
      </c>
    </row>
    <row r="105" spans="1:2" ht="20" customHeight="1">
      <c r="A105" s="34" t="s">
        <v>936</v>
      </c>
      <c r="B105" s="46">
        <f>SUM(B106:B109)</f>
        <v>4034.6</v>
      </c>
    </row>
    <row r="106" spans="1:2" ht="20" customHeight="1">
      <c r="A106" s="35" t="s">
        <v>1001</v>
      </c>
      <c r="B106" s="45">
        <v>753.6</v>
      </c>
    </row>
    <row r="107" spans="1:2" ht="20" customHeight="1">
      <c r="A107" s="35" t="s">
        <v>1002</v>
      </c>
      <c r="B107" s="45">
        <v>225</v>
      </c>
    </row>
    <row r="108" spans="1:2" ht="20" customHeight="1">
      <c r="A108" s="35" t="s">
        <v>1003</v>
      </c>
      <c r="B108" s="45">
        <v>3036</v>
      </c>
    </row>
    <row r="109" spans="1:2" ht="20" customHeight="1">
      <c r="A109" s="35" t="s">
        <v>1004</v>
      </c>
      <c r="B109" s="45">
        <v>20</v>
      </c>
    </row>
    <row r="110" spans="1:2" ht="20" customHeight="1">
      <c r="A110" s="34" t="s">
        <v>981</v>
      </c>
      <c r="B110" s="46">
        <f>SUM(B111:B122)</f>
        <v>10756.5</v>
      </c>
    </row>
    <row r="111" spans="1:2" ht="20" customHeight="1">
      <c r="A111" s="35" t="s">
        <v>1005</v>
      </c>
      <c r="B111" s="45">
        <v>50</v>
      </c>
    </row>
    <row r="112" spans="1:2" ht="20" customHeight="1">
      <c r="A112" s="35" t="s">
        <v>1006</v>
      </c>
      <c r="B112" s="45">
        <v>134</v>
      </c>
    </row>
    <row r="113" spans="1:2" ht="20" customHeight="1">
      <c r="A113" s="35" t="s">
        <v>1007</v>
      </c>
      <c r="B113" s="45">
        <v>212.6</v>
      </c>
    </row>
    <row r="114" spans="1:2" ht="20" customHeight="1">
      <c r="A114" s="35" t="s">
        <v>1008</v>
      </c>
      <c r="B114" s="45">
        <v>3011</v>
      </c>
    </row>
    <row r="115" spans="1:2" ht="20" customHeight="1">
      <c r="A115" s="35" t="s">
        <v>1009</v>
      </c>
      <c r="B115" s="45">
        <v>897</v>
      </c>
    </row>
    <row r="116" spans="1:2" ht="20" customHeight="1">
      <c r="A116" s="35" t="s">
        <v>1010</v>
      </c>
      <c r="B116" s="45">
        <v>140</v>
      </c>
    </row>
    <row r="117" spans="1:2" ht="20" customHeight="1">
      <c r="A117" s="35" t="s">
        <v>1011</v>
      </c>
      <c r="B117" s="45">
        <v>5</v>
      </c>
    </row>
    <row r="118" spans="1:2" ht="20" customHeight="1">
      <c r="A118" s="35" t="s">
        <v>1012</v>
      </c>
      <c r="B118" s="45">
        <v>10</v>
      </c>
    </row>
    <row r="119" spans="1:2" ht="20" customHeight="1">
      <c r="A119" s="35" t="s">
        <v>1013</v>
      </c>
      <c r="B119" s="45">
        <v>5207.04</v>
      </c>
    </row>
    <row r="120" spans="1:2" ht="20" customHeight="1">
      <c r="A120" s="35" t="s">
        <v>994</v>
      </c>
      <c r="B120" s="45">
        <v>100</v>
      </c>
    </row>
    <row r="121" spans="1:2" ht="20" customHeight="1">
      <c r="A121" s="35" t="s">
        <v>1014</v>
      </c>
      <c r="B121" s="45">
        <v>67</v>
      </c>
    </row>
    <row r="122" spans="1:2" ht="20" customHeight="1">
      <c r="A122" s="35" t="s">
        <v>1015</v>
      </c>
      <c r="B122" s="45">
        <v>922.86</v>
      </c>
    </row>
    <row r="123" spans="1:2" ht="20" customHeight="1">
      <c r="A123" s="34" t="s">
        <v>998</v>
      </c>
      <c r="B123" s="46">
        <f>SUM(B124:B131)</f>
        <v>2362.23</v>
      </c>
    </row>
    <row r="124" spans="1:2" ht="20" customHeight="1">
      <c r="A124" s="35" t="s">
        <v>938</v>
      </c>
      <c r="B124" s="45">
        <v>269.5</v>
      </c>
    </row>
    <row r="125" spans="1:2" ht="20" customHeight="1">
      <c r="A125" s="35" t="s">
        <v>1016</v>
      </c>
      <c r="B125" s="45">
        <v>51.9</v>
      </c>
    </row>
    <row r="126" spans="1:2" ht="20" customHeight="1">
      <c r="A126" s="35" t="s">
        <v>1017</v>
      </c>
      <c r="B126" s="45">
        <v>28.6</v>
      </c>
    </row>
    <row r="127" spans="1:2" ht="20" customHeight="1">
      <c r="A127" s="35" t="s">
        <v>1018</v>
      </c>
      <c r="B127" s="45">
        <v>532</v>
      </c>
    </row>
    <row r="128" spans="1:2" ht="20" customHeight="1">
      <c r="A128" s="35" t="s">
        <v>1019</v>
      </c>
      <c r="B128" s="45">
        <v>59.73</v>
      </c>
    </row>
    <row r="129" spans="1:2" ht="20" customHeight="1">
      <c r="A129" s="35" t="s">
        <v>1020</v>
      </c>
      <c r="B129" s="47">
        <v>1173</v>
      </c>
    </row>
    <row r="130" spans="1:2" ht="20" customHeight="1">
      <c r="A130" s="36" t="s">
        <v>958</v>
      </c>
      <c r="B130" s="48">
        <v>42</v>
      </c>
    </row>
    <row r="131" spans="1:2" ht="20" customHeight="1">
      <c r="A131" s="36" t="s">
        <v>1021</v>
      </c>
      <c r="B131" s="48">
        <v>205.5</v>
      </c>
    </row>
    <row r="132" spans="1:2" ht="20" customHeight="1">
      <c r="A132" s="37" t="s">
        <v>1200</v>
      </c>
      <c r="B132" s="41">
        <f>+B5+B104</f>
        <v>1185043.5417999998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C15"/>
  <sheetViews>
    <sheetView workbookViewId="0">
      <selection activeCell="A2" sqref="A2:B2"/>
    </sheetView>
  </sheetViews>
  <sheetFormatPr defaultColWidth="10.1796875" defaultRowHeight="26" customHeight="1"/>
  <cols>
    <col min="1" max="1" width="36.26953125" customWidth="1"/>
    <col min="2" max="2" width="16.08984375" style="40" bestFit="1" customWidth="1"/>
  </cols>
  <sheetData>
    <row r="1" spans="1:3" ht="26" customHeight="1">
      <c r="A1" s="10" t="s">
        <v>1023</v>
      </c>
      <c r="B1" s="38"/>
    </row>
    <row r="2" spans="1:3" ht="46.5" customHeight="1">
      <c r="A2" s="181" t="s">
        <v>1224</v>
      </c>
      <c r="B2" s="181"/>
    </row>
    <row r="3" spans="1:3" ht="26" customHeight="1">
      <c r="A3" s="3"/>
      <c r="B3" s="18" t="s">
        <v>36</v>
      </c>
    </row>
    <row r="4" spans="1:3" ht="26" customHeight="1">
      <c r="A4" s="5" t="s">
        <v>1024</v>
      </c>
      <c r="B4" s="29" t="s">
        <v>38</v>
      </c>
    </row>
    <row r="5" spans="1:3" ht="26" customHeight="1">
      <c r="A5" s="11" t="s">
        <v>1025</v>
      </c>
      <c r="B5" s="41">
        <v>226402.96157000001</v>
      </c>
    </row>
    <row r="6" spans="1:3" ht="26" customHeight="1">
      <c r="A6" s="11" t="s">
        <v>1026</v>
      </c>
      <c r="B6" s="41">
        <v>185698.41620000001</v>
      </c>
    </row>
    <row r="7" spans="1:3" ht="26" customHeight="1">
      <c r="A7" s="11" t="s">
        <v>1027</v>
      </c>
      <c r="B7" s="41">
        <v>99547.275099999999</v>
      </c>
    </row>
    <row r="8" spans="1:3" ht="26" customHeight="1">
      <c r="A8" s="11" t="s">
        <v>1028</v>
      </c>
      <c r="B8" s="41">
        <v>166297.47959999999</v>
      </c>
    </row>
    <row r="9" spans="1:3" ht="26" customHeight="1">
      <c r="A9" s="11" t="s">
        <v>1029</v>
      </c>
      <c r="B9" s="41">
        <v>124256.94843</v>
      </c>
    </row>
    <row r="10" spans="1:3" ht="26" customHeight="1">
      <c r="A10" s="11" t="s">
        <v>1030</v>
      </c>
      <c r="B10" s="41">
        <v>62900.214200000002</v>
      </c>
    </row>
    <row r="11" spans="1:3" ht="26" customHeight="1">
      <c r="A11" s="11" t="s">
        <v>1031</v>
      </c>
      <c r="B11" s="41">
        <v>182162.8149</v>
      </c>
    </row>
    <row r="12" spans="1:3" ht="26" customHeight="1">
      <c r="A12" s="11" t="s">
        <v>1032</v>
      </c>
      <c r="B12" s="41">
        <v>24128</v>
      </c>
    </row>
    <row r="13" spans="1:3" ht="26" customHeight="1">
      <c r="A13" s="11" t="s">
        <v>1033</v>
      </c>
      <c r="B13" s="41">
        <v>3303.44</v>
      </c>
    </row>
    <row r="14" spans="1:3" ht="26" customHeight="1">
      <c r="A14" s="11" t="s">
        <v>1034</v>
      </c>
      <c r="B14" s="42">
        <v>110345.9918</v>
      </c>
    </row>
    <row r="15" spans="1:3" ht="26" customHeight="1">
      <c r="A15" s="5" t="s">
        <v>1022</v>
      </c>
      <c r="B15" s="43">
        <f>SUM(B5:B14)</f>
        <v>1185043.5417999998</v>
      </c>
      <c r="C15" s="53"/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D15"/>
  <sheetViews>
    <sheetView view="pageBreakPreview" zoomScale="60" zoomScaleNormal="100" workbookViewId="0">
      <selection activeCell="E11" sqref="E11"/>
    </sheetView>
  </sheetViews>
  <sheetFormatPr defaultColWidth="10.1796875" defaultRowHeight="23" customHeight="1"/>
  <cols>
    <col min="1" max="1" width="45.6328125" customWidth="1"/>
    <col min="2" max="2" width="24.6328125" style="40" customWidth="1"/>
    <col min="3" max="3" width="16.81640625" customWidth="1"/>
    <col min="4" max="4" width="11.36328125" bestFit="1" customWidth="1"/>
  </cols>
  <sheetData>
    <row r="1" spans="1:4" ht="23" customHeight="1">
      <c r="A1" s="2" t="s">
        <v>1035</v>
      </c>
      <c r="B1" s="44"/>
    </row>
    <row r="2" spans="1:4" ht="23" customHeight="1">
      <c r="A2" s="181" t="s">
        <v>1225</v>
      </c>
      <c r="B2" s="181"/>
    </row>
    <row r="3" spans="1:4" ht="23" customHeight="1">
      <c r="A3" s="18"/>
      <c r="B3" s="18" t="s">
        <v>36</v>
      </c>
    </row>
    <row r="4" spans="1:4" ht="17" customHeight="1">
      <c r="A4" s="5" t="s">
        <v>1036</v>
      </c>
      <c r="B4" s="29" t="s">
        <v>38</v>
      </c>
    </row>
    <row r="5" spans="1:4" ht="17" customHeight="1">
      <c r="A5" s="5" t="s">
        <v>1022</v>
      </c>
      <c r="B5" s="85">
        <f>SUM(B6:B15)</f>
        <v>889346.35999999987</v>
      </c>
      <c r="C5" s="52"/>
    </row>
    <row r="6" spans="1:4" ht="17" customHeight="1">
      <c r="A6" s="51" t="s">
        <v>1025</v>
      </c>
      <c r="B6" s="86">
        <v>182583.46</v>
      </c>
      <c r="C6" s="49"/>
      <c r="D6" s="50"/>
    </row>
    <row r="7" spans="1:4" ht="17" customHeight="1">
      <c r="A7" s="51" t="s">
        <v>1026</v>
      </c>
      <c r="B7" s="86">
        <v>158734.99</v>
      </c>
      <c r="C7" s="49"/>
      <c r="D7" s="50"/>
    </row>
    <row r="8" spans="1:4" ht="17" customHeight="1">
      <c r="A8" s="51" t="s">
        <v>1027</v>
      </c>
      <c r="B8" s="86">
        <v>78178.36</v>
      </c>
      <c r="C8" s="49"/>
      <c r="D8" s="50"/>
    </row>
    <row r="9" spans="1:4" ht="17" customHeight="1">
      <c r="A9" s="51" t="s">
        <v>1028</v>
      </c>
      <c r="B9" s="86">
        <v>129281.03</v>
      </c>
      <c r="C9" s="49"/>
      <c r="D9" s="50"/>
    </row>
    <row r="10" spans="1:4" ht="17" customHeight="1">
      <c r="A10" s="51" t="s">
        <v>1029</v>
      </c>
      <c r="B10" s="86">
        <v>105114.95</v>
      </c>
      <c r="C10" s="49"/>
      <c r="D10" s="50"/>
    </row>
    <row r="11" spans="1:4" ht="17" customHeight="1">
      <c r="A11" s="51" t="s">
        <v>1030</v>
      </c>
      <c r="B11" s="86">
        <v>51504.61</v>
      </c>
      <c r="C11" s="49"/>
      <c r="D11" s="50"/>
    </row>
    <row r="12" spans="1:4" ht="17" customHeight="1">
      <c r="A12" s="51" t="s">
        <v>1031</v>
      </c>
      <c r="B12" s="86">
        <v>155108.51999999999</v>
      </c>
      <c r="C12" s="49"/>
      <c r="D12" s="50"/>
    </row>
    <row r="13" spans="1:4" ht="17" customHeight="1">
      <c r="A13" s="51" t="s">
        <v>1032</v>
      </c>
      <c r="B13" s="86">
        <v>24128</v>
      </c>
      <c r="C13" s="49"/>
      <c r="D13" s="50"/>
    </row>
    <row r="14" spans="1:4" ht="17" customHeight="1">
      <c r="A14" s="51" t="s">
        <v>1033</v>
      </c>
      <c r="B14" s="86">
        <v>3299</v>
      </c>
      <c r="C14" s="49"/>
      <c r="D14" s="50"/>
    </row>
    <row r="15" spans="1:4" ht="17" customHeight="1">
      <c r="A15" s="51" t="s">
        <v>1034</v>
      </c>
      <c r="B15" s="86">
        <v>1413.44</v>
      </c>
      <c r="C15" s="49"/>
      <c r="D15" s="50"/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92D050"/>
  </sheetPr>
  <dimension ref="A1:B13"/>
  <sheetViews>
    <sheetView workbookViewId="0">
      <selection activeCell="D21" sqref="D21"/>
    </sheetView>
  </sheetViews>
  <sheetFormatPr defaultColWidth="10.1796875" defaultRowHeight="14"/>
  <cols>
    <col min="1" max="1" width="61.54296875" customWidth="1"/>
    <col min="2" max="2" width="21.6328125" customWidth="1"/>
    <col min="3" max="3" width="9.7265625" customWidth="1"/>
  </cols>
  <sheetData>
    <row r="1" spans="1:2" ht="22.75" customHeight="1">
      <c r="A1" s="2" t="s">
        <v>1037</v>
      </c>
      <c r="B1" s="17"/>
    </row>
    <row r="2" spans="1:2" ht="57" customHeight="1">
      <c r="A2" s="181" t="s">
        <v>1226</v>
      </c>
      <c r="B2" s="181"/>
    </row>
    <row r="3" spans="1:2" ht="21.25" customHeight="1">
      <c r="A3" s="18"/>
      <c r="B3" s="4" t="s">
        <v>36</v>
      </c>
    </row>
    <row r="4" spans="1:2" ht="34.15" customHeight="1">
      <c r="A4" s="5" t="s">
        <v>1024</v>
      </c>
      <c r="B4" s="5" t="s">
        <v>38</v>
      </c>
    </row>
    <row r="5" spans="1:2" ht="34.15" customHeight="1">
      <c r="A5" s="5" t="s">
        <v>1022</v>
      </c>
      <c r="B5" s="85">
        <f>SUM(B6:B13)</f>
        <v>278543.8518</v>
      </c>
    </row>
    <row r="6" spans="1:2" ht="34.15" customHeight="1">
      <c r="A6" s="51" t="s">
        <v>1025</v>
      </c>
      <c r="B6" s="86">
        <v>42061.881569999998</v>
      </c>
    </row>
    <row r="7" spans="1:2" ht="34.15" customHeight="1">
      <c r="A7" s="51" t="s">
        <v>1026</v>
      </c>
      <c r="B7" s="86">
        <v>25956.9362</v>
      </c>
    </row>
    <row r="8" spans="1:2" ht="34.15" customHeight="1">
      <c r="A8" s="51" t="s">
        <v>1027</v>
      </c>
      <c r="B8" s="86">
        <v>20777.985100000002</v>
      </c>
    </row>
    <row r="9" spans="1:2" ht="34.15" customHeight="1">
      <c r="A9" s="51" t="s">
        <v>1028</v>
      </c>
      <c r="B9" s="86">
        <v>35623.289599999996</v>
      </c>
    </row>
    <row r="10" spans="1:2" ht="34.15" customHeight="1">
      <c r="A10" s="51" t="s">
        <v>1029</v>
      </c>
      <c r="B10" s="86">
        <v>18549.478430000003</v>
      </c>
    </row>
    <row r="11" spans="1:2" ht="34.15" customHeight="1">
      <c r="A11" s="51" t="s">
        <v>1030</v>
      </c>
      <c r="B11" s="86">
        <v>11108.8542</v>
      </c>
    </row>
    <row r="12" spans="1:2" ht="34.15" customHeight="1">
      <c r="A12" s="51" t="s">
        <v>1031</v>
      </c>
      <c r="B12" s="86">
        <v>26073.994900000002</v>
      </c>
    </row>
    <row r="13" spans="1:2" ht="34.15" customHeight="1">
      <c r="A13" s="51" t="s">
        <v>1034</v>
      </c>
      <c r="B13" s="86">
        <v>98391.431800000006</v>
      </c>
    </row>
  </sheetData>
  <mergeCells count="1">
    <mergeCell ref="A2:B2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命名范围</vt:lpstr>
      </vt:variant>
      <vt:variant>
        <vt:i4>4</vt:i4>
      </vt:variant>
    </vt:vector>
  </HeadingPairs>
  <TitlesOfParts>
    <vt:vector size="35" baseType="lpstr">
      <vt:lpstr>目录</vt:lpstr>
      <vt:lpstr>一般公共预算收入预算表</vt:lpstr>
      <vt:lpstr>一般公共预算支出预算表</vt:lpstr>
      <vt:lpstr>一般公共预算本级支出预算表</vt:lpstr>
      <vt:lpstr>本级一般公共预算基本支出预算表</vt:lpstr>
      <vt:lpstr>一般公共预算对下级转移支付预算分项目表</vt:lpstr>
      <vt:lpstr>一般公共预算对下级转移支付预算分地区表</vt:lpstr>
      <vt:lpstr>对下一般性转移支付预算分地区汇总表</vt:lpstr>
      <vt:lpstr>共同事权转移支付分地区汇总表</vt:lpstr>
      <vt:lpstr>对下专项转移支付预算分地区汇总表</vt:lpstr>
      <vt:lpstr>地方政府一般债务余额情况表</vt:lpstr>
      <vt:lpstr>本级一般公共预算“三公”经费支出预算表</vt:lpstr>
      <vt:lpstr>政府性基金收入预算表</vt:lpstr>
      <vt:lpstr>政府性基金支出预算表</vt:lpstr>
      <vt:lpstr>本级政府性基金预算本级支出预算表</vt:lpstr>
      <vt:lpstr>本级政府性基金预算对下级转移支付预算分项目表</vt:lpstr>
      <vt:lpstr>本级政府性基金预算对下级转移支付预算分地区汇总表</vt:lpstr>
      <vt:lpstr>地方政府专项债务余额情况表</vt:lpstr>
      <vt:lpstr>国有资本经营收入预算表</vt:lpstr>
      <vt:lpstr>国有资本经营支出预算表</vt:lpstr>
      <vt:lpstr>本级国有资本经营预算支出明细表</vt:lpstr>
      <vt:lpstr>本级社会保险基金收入预算表</vt:lpstr>
      <vt:lpstr>本级社会保险基金支出预算表</vt:lpstr>
      <vt:lpstr>本级社会保险基金结余预算表</vt:lpstr>
      <vt:lpstr>全市社会保险基金收入预算表</vt:lpstr>
      <vt:lpstr>全市社会保险基金支出预算表</vt:lpstr>
      <vt:lpstr>全市社会保险基金结余预算表</vt:lpstr>
      <vt:lpstr>全市地方政府一般债务余额情况表</vt:lpstr>
      <vt:lpstr>全市地方政府专项债务余额情况表</vt:lpstr>
      <vt:lpstr>国有资本经营预算对下转移支付分项目表</vt:lpstr>
      <vt:lpstr>国有资本经营预算对下转移支付分地区表</vt:lpstr>
      <vt:lpstr>对下一般性转移支付预算分地区汇总表!Print_Area</vt:lpstr>
      <vt:lpstr>全市地方政府专项债务余额情况表!Print_Area</vt:lpstr>
      <vt:lpstr>全市社会保险基金收入预算表!Print_Area</vt:lpstr>
      <vt:lpstr>政府性基金收入预算表!Print_Area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NKC-X-2018-8</cp:lastModifiedBy>
  <cp:lastPrinted>2024-01-24T03:04:53Z</cp:lastPrinted>
  <dcterms:created xsi:type="dcterms:W3CDTF">2024-01-16T01:32:15Z</dcterms:created>
  <dcterms:modified xsi:type="dcterms:W3CDTF">2024-01-24T09:27:45Z</dcterms:modified>
</cp:coreProperties>
</file>